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показат.фин. состоян.учреждения" sheetId="1" r:id="rId1"/>
    <sheet name="показат. по пост. и выпл.мун.уч" sheetId="2" r:id="rId2"/>
    <sheet name="инф.об измен.расх. на опл.ком.у" sheetId="3" r:id="rId3"/>
    <sheet name="свод" sheetId="4" r:id="rId4"/>
  </sheets>
  <calcPr calcId="152511"/>
</workbook>
</file>

<file path=xl/calcChain.xml><?xml version="1.0" encoding="utf-8"?>
<calcChain xmlns="http://schemas.openxmlformats.org/spreadsheetml/2006/main">
  <c r="G18" i="3" l="1"/>
  <c r="H18" i="3"/>
  <c r="I18" i="3"/>
  <c r="F18" i="3"/>
  <c r="E23" i="3"/>
  <c r="E21" i="3"/>
  <c r="E18" i="3" l="1"/>
  <c r="G94" i="2" l="1"/>
  <c r="H94" i="2"/>
  <c r="I94" i="2"/>
  <c r="F94" i="2"/>
  <c r="E98" i="2"/>
  <c r="E97" i="2"/>
  <c r="G91" i="2"/>
  <c r="H91" i="2"/>
  <c r="I91" i="2"/>
  <c r="F91" i="2"/>
  <c r="E93" i="2"/>
  <c r="E92" i="2"/>
  <c r="G17" i="2"/>
  <c r="H17" i="2"/>
  <c r="I17" i="2"/>
  <c r="F17" i="2"/>
  <c r="E21" i="2"/>
  <c r="G89" i="2"/>
  <c r="H89" i="2"/>
  <c r="I89" i="2"/>
  <c r="F89" i="2"/>
  <c r="E89" i="2" s="1"/>
  <c r="E90" i="2"/>
  <c r="G87" i="2"/>
  <c r="H87" i="2"/>
  <c r="I87" i="2"/>
  <c r="F87" i="2"/>
  <c r="E88" i="2"/>
  <c r="G84" i="2"/>
  <c r="G83" i="2" s="1"/>
  <c r="H84" i="2"/>
  <c r="I84" i="2"/>
  <c r="F84" i="2"/>
  <c r="F83" i="2" s="1"/>
  <c r="E85" i="2"/>
  <c r="G76" i="2"/>
  <c r="H76" i="2"/>
  <c r="I76" i="2"/>
  <c r="F76" i="2"/>
  <c r="G80" i="2"/>
  <c r="H80" i="2"/>
  <c r="I80" i="2"/>
  <c r="F80" i="2"/>
  <c r="E79" i="2"/>
  <c r="G65" i="2"/>
  <c r="H65" i="2"/>
  <c r="I65" i="2"/>
  <c r="F65" i="2"/>
  <c r="E67" i="2"/>
  <c r="E66" i="2"/>
  <c r="E68" i="2"/>
  <c r="E63" i="2"/>
  <c r="E64" i="2"/>
  <c r="G62" i="2"/>
  <c r="H62" i="2"/>
  <c r="I62" i="2"/>
  <c r="F62" i="2"/>
  <c r="E61" i="2"/>
  <c r="E60" i="2"/>
  <c r="E59" i="2"/>
  <c r="E58" i="2"/>
  <c r="E57" i="2"/>
  <c r="G56" i="2"/>
  <c r="H56" i="2"/>
  <c r="I56" i="2"/>
  <c r="F56" i="2"/>
  <c r="E55" i="2"/>
  <c r="E54" i="2"/>
  <c r="E53" i="2"/>
  <c r="E52" i="2"/>
  <c r="G49" i="2"/>
  <c r="H49" i="2"/>
  <c r="I49" i="2"/>
  <c r="F49" i="2"/>
  <c r="E51" i="2"/>
  <c r="E50" i="2"/>
  <c r="G33" i="2"/>
  <c r="G31" i="2" s="1"/>
  <c r="H33" i="2"/>
  <c r="I33" i="2"/>
  <c r="F33" i="2"/>
  <c r="F31" i="2" s="1"/>
  <c r="F11" i="2"/>
  <c r="G11" i="2"/>
  <c r="H11" i="2"/>
  <c r="I11" i="2"/>
  <c r="E26" i="2"/>
  <c r="E25" i="2"/>
  <c r="E20" i="2"/>
  <c r="E18" i="2"/>
  <c r="I31" i="2" l="1"/>
  <c r="E80" i="2"/>
  <c r="E76" i="2"/>
  <c r="H83" i="2"/>
  <c r="I83" i="2"/>
  <c r="H31" i="2"/>
  <c r="E87" i="2"/>
  <c r="E91" i="2"/>
  <c r="E84" i="2"/>
  <c r="E65" i="2"/>
  <c r="E62" i="2"/>
  <c r="E28" i="3"/>
  <c r="E24" i="3"/>
  <c r="E17" i="3"/>
  <c r="E99" i="2"/>
  <c r="E96" i="2"/>
  <c r="E86" i="2"/>
  <c r="E82" i="2"/>
  <c r="E81" i="2"/>
  <c r="E78" i="2"/>
  <c r="G71" i="2"/>
  <c r="G69" i="2" s="1"/>
  <c r="H71" i="2"/>
  <c r="H69" i="2" s="1"/>
  <c r="I71" i="2"/>
  <c r="I69" i="2" s="1"/>
  <c r="E75" i="2"/>
  <c r="F71" i="2"/>
  <c r="F69" i="2" s="1"/>
  <c r="E74" i="2"/>
  <c r="E73" i="2"/>
  <c r="E40" i="2"/>
  <c r="E44" i="2"/>
  <c r="E46" i="2"/>
  <c r="E47" i="2"/>
  <c r="E49" i="2"/>
  <c r="E37" i="2"/>
  <c r="E33" i="2"/>
  <c r="E36" i="2"/>
  <c r="E35" i="2"/>
  <c r="G23" i="2"/>
  <c r="G9" i="2" s="1"/>
  <c r="H23" i="2"/>
  <c r="H9" i="2" s="1"/>
  <c r="I23" i="2"/>
  <c r="I9" i="2" s="1"/>
  <c r="F23" i="2"/>
  <c r="F9" i="2" s="1"/>
  <c r="E19" i="2"/>
  <c r="E14" i="2"/>
  <c r="E13" i="2"/>
  <c r="E10" i="2"/>
  <c r="E7" i="2"/>
  <c r="I11" i="3"/>
  <c r="E11" i="3"/>
  <c r="G38" i="2" l="1"/>
  <c r="I38" i="2"/>
  <c r="F38" i="2"/>
  <c r="H38" i="2"/>
  <c r="E94" i="2"/>
  <c r="E83" i="2"/>
  <c r="F30" i="2"/>
  <c r="F28" i="2" s="1"/>
  <c r="I30" i="2"/>
  <c r="I28" i="2" s="1"/>
  <c r="G30" i="2"/>
  <c r="G28" i="2" s="1"/>
  <c r="E69" i="2"/>
  <c r="E71" i="2"/>
  <c r="E42" i="2"/>
  <c r="E23" i="2"/>
  <c r="E17" i="2"/>
  <c r="E11" i="2"/>
  <c r="E38" i="2" l="1"/>
  <c r="H30" i="2"/>
  <c r="E9" i="2"/>
  <c r="E56" i="2"/>
  <c r="E28" i="2" l="1"/>
  <c r="H28" i="2"/>
  <c r="E30" i="2"/>
  <c r="E31" i="2"/>
</calcChain>
</file>

<file path=xl/sharedStrings.xml><?xml version="1.0" encoding="utf-8"?>
<sst xmlns="http://schemas.openxmlformats.org/spreadsheetml/2006/main" count="275" uniqueCount="218">
  <si>
    <t>Приложение №1</t>
  </si>
  <si>
    <t>к Порядку составления и утверждения плана</t>
  </si>
  <si>
    <t xml:space="preserve">финансово-хозяйственной деятельности </t>
  </si>
  <si>
    <t>муниципальных бюджетных и автономных</t>
  </si>
  <si>
    <t>учреждений города Твери</t>
  </si>
  <si>
    <t>"УТВЕРЖДАЮ"</t>
  </si>
  <si>
    <t>выполняющего функции и полномочия учредителя)</t>
  </si>
  <si>
    <t>(наименование отраслевого (функционального) органа,</t>
  </si>
  <si>
    <t>(полное и краткое наименование муниципального учреждения)</t>
  </si>
  <si>
    <t>(наименование органа, выполняющего функции и полномочия учредителя)</t>
  </si>
  <si>
    <t>Адрес фактического местонахождения учреждения:</t>
  </si>
  <si>
    <t>1. Цели деятельности учреждения:</t>
  </si>
  <si>
    <t>ИНН</t>
  </si>
  <si>
    <t>КПП</t>
  </si>
  <si>
    <t>ОКПО</t>
  </si>
  <si>
    <t>Ед. измерения</t>
  </si>
  <si>
    <t>руб.</t>
  </si>
  <si>
    <t>2. Виды деятельности учреждения: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</si>
  <si>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</si>
  <si>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4. Показатели финансового состояния учреждения ( на последнюю отчетную дату, предшествующую дате составления Плана):</t>
  </si>
  <si>
    <t>Наименование показателя</t>
  </si>
  <si>
    <t>Сумма</t>
  </si>
  <si>
    <t>1. Нефинансовые активы, всего:</t>
  </si>
  <si>
    <t>из них:</t>
  </si>
  <si>
    <t>1.1. Общая балансовая стоимость недвижимого  муниципального имущества, всего:</t>
  </si>
  <si>
    <t>в том числе:</t>
  </si>
  <si>
    <t>1.1.1. стоимость муниципального имущества, закрепленного администрацией города Твери за учреждением  на праве оперативного управления</t>
  </si>
  <si>
    <t>1.1.2. стоимость муниципального имущества,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</si>
  <si>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платной или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</si>
  <si>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</si>
  <si>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</si>
  <si>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1.2.1. общая балансовая стоимость особо ценного движимого муниципального имущества</t>
  </si>
  <si>
    <t>1.2.2. остаточная стоимость особо ценного движимого муниципального имущества</t>
  </si>
  <si>
    <t>2. Финансовые активы, всего:</t>
  </si>
  <si>
    <t>2.1. дебиторская задолженность по доходам, полученным за счет средств бюджета города</t>
  </si>
  <si>
    <t>2.2. дебиторская задолженность по выданным авансам, полученным за счет средств бюджета города,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</si>
  <si>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</si>
  <si>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</si>
  <si>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</si>
  <si>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</si>
  <si>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</si>
  <si>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</si>
  <si>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</si>
  <si>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</si>
  <si>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</si>
  <si>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</si>
  <si>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</t>
  </si>
  <si>
    <t xml:space="preserve">2.3.1. по выданным авансам на услуги связи </t>
  </si>
  <si>
    <t>2.3.2.по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</si>
  <si>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</si>
  <si>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</si>
  <si>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</si>
  <si>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 по выданным авансам на приобретение основных средств</t>
  </si>
  <si>
    <t>2.3.7.  по выданным авансам на приобретение нематериальных активов</t>
  </si>
  <si>
    <t>2.3.8. по выданным авансам на приобретение  непроизведенных активов</t>
  </si>
  <si>
    <t>2.3.9. по выданным авансам на приобретение материальных запасов</t>
  </si>
  <si>
    <t>2.3.10.  по выданным авансам на прочие расходы</t>
  </si>
  <si>
    <t>3. Обязательства всего,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</si>
  <si>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</si>
  <si>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</si>
  <si>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</si>
  <si>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</si>
  <si>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</si>
  <si>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</si>
  <si>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</si>
  <si>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</si>
  <si>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</si>
  <si>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</si>
  <si>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непроизводственных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</si>
  <si>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</si>
  <si>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</si>
  <si>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</si>
  <si>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</si>
  <si>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 по расчетам с поставщиками и подрядчиками за счет доходов, полученных от платной и иной приносящей доход деятельности, всего:</t>
  </si>
  <si>
    <t>3.2.1.  по начислениям на выплаты по оплате труда</t>
  </si>
  <si>
    <t>3.2.2.  по оплате услуг связи</t>
  </si>
  <si>
    <t>3.2.4.  по оплате коммунальных услуг</t>
  </si>
  <si>
    <t>3.2.7.  по приобретению основных средств</t>
  </si>
  <si>
    <t>3.2.10.  по приобретению материальных запасов</t>
  </si>
  <si>
    <t>3.2.11.  по оплате прочих расходов</t>
  </si>
  <si>
    <t>5. Показатели по поступлениям и выплатам муниципального учреждения</t>
  </si>
  <si>
    <t>Планируемый финансовый год</t>
  </si>
  <si>
    <t>Всего</t>
  </si>
  <si>
    <t>в том числе по кварталам</t>
  </si>
  <si>
    <t>I</t>
  </si>
  <si>
    <t>II</t>
  </si>
  <si>
    <t>III</t>
  </si>
  <si>
    <t>IV</t>
  </si>
  <si>
    <t>Планируемый остаток средств на начало планируемого года</t>
  </si>
  <si>
    <t>Поступления, всего:</t>
  </si>
  <si>
    <t>Субсидии на выполнение муниципального задания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</si>
  <si>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</si>
  <si>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</si>
  <si>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</si>
  <si>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Оплата работ, услуг всего</t>
  </si>
  <si>
    <t>услуги связи</t>
  </si>
  <si>
    <t>транспортные услуги</t>
  </si>
  <si>
    <t>оплата потребления газа</t>
  </si>
  <si>
    <t>Поступление нефинансовых активов, всего (код группы КОСГУ 300)</t>
  </si>
  <si>
    <t>2. Информация об изменении раходов на оплату энергетических ресурсов и воды</t>
  </si>
  <si>
    <t>Вид ресурса</t>
  </si>
  <si>
    <t>Натуральный объем</t>
  </si>
  <si>
    <t>Тариф, руб.</t>
  </si>
  <si>
    <t>Значение</t>
  </si>
  <si>
    <t>Ед.изм.</t>
  </si>
  <si>
    <t>Стоимость, руб.**</t>
  </si>
  <si>
    <t>Плановое потребление в плановом                  году</t>
  </si>
  <si>
    <t>электроэнергия</t>
  </si>
  <si>
    <t>теплоэнергия</t>
  </si>
  <si>
    <t>холодная вода</t>
  </si>
  <si>
    <t>горячая вода</t>
  </si>
  <si>
    <t>природный газ</t>
  </si>
  <si>
    <t>Всего:</t>
  </si>
  <si>
    <t>3. Показатели социальной эффективности деятельности</t>
  </si>
  <si>
    <t xml:space="preserve">Наименование показателя </t>
  </si>
  <si>
    <t>Среднесписочная численность</t>
  </si>
  <si>
    <t>чел.</t>
  </si>
  <si>
    <t>Среднемесячная заработная плата персонала, включая руководителя</t>
  </si>
  <si>
    <t>Среднемесячная заработная плата руководителя</t>
  </si>
  <si>
    <t>Фонд оплаты труда</t>
  </si>
  <si>
    <t>Количество потребителей,  пользующихся услугами учреждения на бесплатной основе</t>
  </si>
  <si>
    <t>тыс.руб.</t>
  </si>
  <si>
    <t>ед.</t>
  </si>
  <si>
    <t>Количество потребителей, пользующихся услугами учреждения на платной основе</t>
  </si>
  <si>
    <t>Руководитель учреждения</t>
  </si>
  <si>
    <t>Главный бухгалтер</t>
  </si>
  <si>
    <t>Исполнитель</t>
  </si>
  <si>
    <t>(подпись)</t>
  </si>
  <si>
    <t>(расшифровка подписи)</t>
  </si>
  <si>
    <t xml:space="preserve">тел. </t>
  </si>
  <si>
    <t>Управление образования администрации г. Твери</t>
  </si>
  <si>
    <t>кВт.ч</t>
  </si>
  <si>
    <t>гкал/тн</t>
  </si>
  <si>
    <t>куб.м</t>
  </si>
  <si>
    <t>х</t>
  </si>
  <si>
    <t>Целевые субсидии:</t>
  </si>
  <si>
    <t>Целевые субсидии</t>
  </si>
  <si>
    <t xml:space="preserve">Управления образования администрации г. Твери </t>
  </si>
  <si>
    <t>Начальник</t>
  </si>
  <si>
    <t>________________       Н.А.Афонина</t>
  </si>
  <si>
    <t>"21" января 2016г.</t>
  </si>
  <si>
    <t>руб.коп.</t>
  </si>
  <si>
    <t xml:space="preserve">План </t>
  </si>
  <si>
    <t>финансово - хозяйственной деятельности на     2016      год</t>
  </si>
  <si>
    <t>Муниципальное бюджетное дошкольное общеобразовательное учреждение детский сад № 68</t>
  </si>
  <si>
    <t>170039, город Тверь, улица Паши Савельевой, дом 35, корпус 3</t>
  </si>
  <si>
    <t>1.1. охрана жизни и укрепления физического и психологического здоровья детей;                                    1.2. обеспечение познавательно-речевого, социально-личностного, художественно-эстетического и физического развития детей;                                                                                                                                                    1.3. осуществление необходимой коррекции недостатков в физическом и (или) психическом развитии детей;1.4. оказание консультативной и методической помощи родителям по вопросам воспитания, обучения и развития детей.</t>
  </si>
  <si>
    <t xml:space="preserve">2.1. оказание образовательных услуг в пределах обязательных стандартов и программ;                                                                                                                                                                                                    2.2. проведение оздоровительных и профилактических мероприятий, направленных на снижение заболеваемости детей;                                                                                                                                                                2.3. оказание дополнительных, в том числе платных образовательных и оздоровительных услуг;                                                                                                2.4. иные виды деятельности, не проворечащие действующему законодательству.                                                                                                                                                                                          </t>
  </si>
  <si>
    <t>на 2016 год</t>
  </si>
  <si>
    <t>Заведующий</t>
  </si>
  <si>
    <t>Румянцева Е.П.</t>
  </si>
  <si>
    <t>Иванова Т.А.</t>
  </si>
  <si>
    <t>Гл.бухгалтер</t>
  </si>
  <si>
    <t>1. Код целевых средств 001.001.001 Собственные средства бюджета города</t>
  </si>
  <si>
    <r>
      <t xml:space="preserve">1. </t>
    </r>
    <r>
      <rPr>
        <i/>
        <u/>
        <sz val="11"/>
        <color theme="1"/>
        <rFont val="Calibri"/>
        <family val="2"/>
        <charset val="204"/>
        <scheme val="minor"/>
      </rPr>
      <t xml:space="preserve">Код целевых средств 001.001.001 </t>
    </r>
    <r>
      <rPr>
        <sz val="11"/>
        <color theme="1"/>
        <rFont val="Calibri"/>
        <family val="2"/>
        <charset val="204"/>
        <scheme val="minor"/>
      </rPr>
      <t>Собственные средства бюджета города</t>
    </r>
  </si>
  <si>
    <r>
      <t xml:space="preserve">2.  </t>
    </r>
    <r>
      <rPr>
        <i/>
        <u/>
        <sz val="11"/>
        <color theme="1"/>
        <rFont val="Calibri"/>
        <family val="2"/>
        <charset val="204"/>
        <scheme val="minor"/>
      </rPr>
      <t xml:space="preserve">Код целевых средств 004.014.003 </t>
    </r>
    <r>
      <rPr>
        <sz val="11"/>
        <color theme="1"/>
        <rFont val="Calibri"/>
        <family val="2"/>
        <charset val="204"/>
        <scheme val="minor"/>
      </rPr>
      <t>"Субвенция на обеспечение гоударственных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  </r>
  </si>
  <si>
    <r>
      <t xml:space="preserve">4. </t>
    </r>
    <r>
      <rPr>
        <i/>
        <u/>
        <sz val="11"/>
        <color theme="1"/>
        <rFont val="Calibri"/>
        <family val="2"/>
        <charset val="204"/>
        <scheme val="minor"/>
      </rPr>
      <t>Код целевых средств 001.001.001</t>
    </r>
    <r>
      <rPr>
        <sz val="11"/>
        <color theme="1"/>
        <rFont val="Calibri"/>
        <family val="2"/>
        <charset val="204"/>
        <scheme val="minor"/>
      </rPr>
      <t xml:space="preserve"> "Субсидия на осуществление комплекса мер по обеспечению теплового режима и энергосбережения в дошкольных образовательных учреждениях"</t>
    </r>
    <r>
      <rPr>
        <u/>
        <sz val="11"/>
        <color theme="1"/>
        <rFont val="Calibri"/>
        <family val="2"/>
        <charset val="204"/>
        <scheme val="minor"/>
      </rPr>
      <t xml:space="preserve"> Код субсидии 011140000</t>
    </r>
  </si>
  <si>
    <r>
      <t>3.</t>
    </r>
    <r>
      <rPr>
        <i/>
        <u/>
        <sz val="11"/>
        <color theme="1"/>
        <rFont val="Calibri"/>
        <family val="2"/>
        <charset val="204"/>
        <scheme val="minor"/>
      </rPr>
      <t xml:space="preserve">Код целевых средств 001.001.001 </t>
    </r>
    <r>
      <rPr>
        <sz val="11"/>
        <color theme="1"/>
        <rFont val="Calibri"/>
        <family val="2"/>
        <charset val="204"/>
        <scheme val="minor"/>
      </rPr>
      <t xml:space="preserve">"Субсидия на обеспечение комплексной безопасности зданий и помещений общеобразовательных помещений, реализующих основную общеобразовательную программу дошкольного образования" </t>
    </r>
    <r>
      <rPr>
        <u/>
        <sz val="11"/>
        <color theme="1"/>
        <rFont val="Calibri"/>
        <family val="2"/>
        <charset val="204"/>
        <scheme val="minor"/>
      </rPr>
      <t>Код субсидии 011130000</t>
    </r>
  </si>
  <si>
    <r>
      <t>5. К</t>
    </r>
    <r>
      <rPr>
        <i/>
        <u/>
        <sz val="11"/>
        <color theme="1"/>
        <rFont val="Calibri"/>
        <family val="2"/>
        <charset val="204"/>
        <scheme val="minor"/>
      </rPr>
      <t xml:space="preserve">од целевых средств 001.001.001 </t>
    </r>
    <r>
      <rPr>
        <sz val="11"/>
        <color theme="1"/>
        <rFont val="Calibri"/>
        <family val="2"/>
        <charset val="204"/>
        <scheme val="minor"/>
      </rPr>
      <t xml:space="preserve">"Субсидия на реализацию предложений жителей города Твери" </t>
    </r>
    <r>
      <rPr>
        <u/>
        <sz val="11"/>
        <color theme="1"/>
        <rFont val="Calibri"/>
        <family val="2"/>
        <charset val="204"/>
        <scheme val="minor"/>
      </rPr>
      <t>Код субсидии 011250000</t>
    </r>
  </si>
  <si>
    <t>1.родительская плата за содержание детей в детских дошкольных учреждениях</t>
  </si>
  <si>
    <t>2.арендная плата</t>
  </si>
  <si>
    <t>заработная плата (КЭСР 211 мероп.01.01.01)</t>
  </si>
  <si>
    <t>прочие выплаты (КЭСР 212 мероп.01.01.01)</t>
  </si>
  <si>
    <t>начисления на выплаты по оплате труда (КЭСР 213 мероп.01.01.01)</t>
  </si>
  <si>
    <t xml:space="preserve">оплата за теплоэнергию на отопление и технологические нужды(КЭСР 223 мероп.01.01.01 СубКОСГУ 001.00.01) </t>
  </si>
  <si>
    <t xml:space="preserve">оплата потребления электроэнергии(КЭСР 223 мероп.01.01.01 СубКОСГУ 001.00.03) </t>
  </si>
  <si>
    <t xml:space="preserve">оплата водоснабжения и водоотведения (КЭСР 223 мероп.01.01.01 СубКОСГУ 001.00.04) </t>
  </si>
  <si>
    <r>
      <t>работы, услуги по содержанию имущества(КЭСР 225 мероп.01.01.01)</t>
    </r>
    <r>
      <rPr>
        <b/>
        <u/>
        <sz val="11"/>
        <color theme="1"/>
        <rFont val="Calibri"/>
        <family val="2"/>
        <charset val="204"/>
        <scheme val="minor"/>
      </rPr>
      <t xml:space="preserve"> Код субсидии 011010003</t>
    </r>
  </si>
  <si>
    <r>
      <t xml:space="preserve">коммунальные услуги (КЭСР 223 мероп.01.01.01) </t>
    </r>
    <r>
      <rPr>
        <b/>
        <u/>
        <sz val="11"/>
        <color theme="1"/>
        <rFont val="Calibri"/>
        <family val="2"/>
        <charset val="204"/>
        <scheme val="minor"/>
      </rPr>
      <t>Код субсидии 011010002</t>
    </r>
  </si>
  <si>
    <r>
      <t xml:space="preserve">Оплата труда и начисления на выплаты по оплате труда, всего </t>
    </r>
    <r>
      <rPr>
        <b/>
        <u/>
        <sz val="11"/>
        <color theme="1"/>
        <rFont val="Calibri"/>
        <family val="2"/>
        <charset val="204"/>
        <scheme val="minor"/>
      </rPr>
      <t>Код субсидии 011010001</t>
    </r>
  </si>
  <si>
    <t>работы, услуги по содержанию имущества(КЭСР 225 мероп.01.01.01)СубКОСГУ 001.00.07 Подготовка, обслуживание и ремонт теплоузлов</t>
  </si>
  <si>
    <t>работы, услуги по содержанию имущества(КЭСР 225 мероп.01.01.01) Вывоз мусора</t>
  </si>
  <si>
    <t>работы, услуги по содержанию имущества(КЭСР 225 мероп.01.01.01) Вневедомственная охрана</t>
  </si>
  <si>
    <t>работы, услуги по содержанию имущества(КЭСР 225 мероп.01.01.01) Обслуживание водоочистной системы</t>
  </si>
  <si>
    <t>работы, услуги по содержанию имущества(КЭСР 225 мероп.01.01.01) Ливневка</t>
  </si>
  <si>
    <t>работы, услуги по содержанию имущества(КЭСР 225 мероп.01.01.01) Аварийный ремонт зданий сооружений</t>
  </si>
  <si>
    <r>
      <t xml:space="preserve">прочие работы, услуги (КЭСР 226 мероп.01.01.01) </t>
    </r>
    <r>
      <rPr>
        <b/>
        <u/>
        <sz val="11"/>
        <color theme="1"/>
        <rFont val="Calibri"/>
        <family val="2"/>
        <charset val="204"/>
        <scheme val="minor"/>
      </rPr>
      <t>Код субсидии 011010003</t>
    </r>
  </si>
  <si>
    <t>прочие работы, услуги (КЭСР 226 мероп.01.01.01) Программное обеспечение</t>
  </si>
  <si>
    <t>прочие работы, услуги (КЭСР 226 мероп.01.01.01) Сангигобучение</t>
  </si>
  <si>
    <t>прочие работы, услуги (КЭСР 226 мероп.01.01.01) Медосмотр</t>
  </si>
  <si>
    <t>прочие работы, услуги (КЭСР 226 мероп.01.01.01) дератизация</t>
  </si>
  <si>
    <t>прочие работы, услуги (КЭСР 226 мероп.01.01.01) вневедомственная охрана</t>
  </si>
  <si>
    <t>Оплата налога на имущество (КЭСР 290 СубКОСГУ 001.00.05)</t>
  </si>
  <si>
    <t>Оплата негативное возд.на окр.среду (КЭСР 290)</t>
  </si>
  <si>
    <t>Увеличение стоимости материальных запасов (КЭСР 340)</t>
  </si>
  <si>
    <t>Увеличение стоимости материальных запасов (КЭСР 340) Медикаменты</t>
  </si>
  <si>
    <t>Увеличение стоимости материальных запасов (КЭСР 340) Картриджи водоочистные</t>
  </si>
  <si>
    <t>Увеличение стоимости материальных запасов (КЭСР 340) Продукты СубКОСГУ 001.01.06</t>
  </si>
  <si>
    <t>2.  Код целевых средств 004.014.003 "Субвенция на обеспечение гоударственных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</si>
  <si>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заработная плата(КЭСР 211 мероп.01.01.15)</t>
  </si>
  <si>
    <t>прочие выплаты(КЭСР 212 мероп.01.01.15)</t>
  </si>
  <si>
    <t>начисления на выплаты по оплате труда(КЭСР 213 мероп.01.01.15)</t>
  </si>
  <si>
    <t>услуги связи(КЭСР 221 мероп.01.01.15) телефон</t>
  </si>
  <si>
    <t>услуги связи(КЭСР 221 мероп.01.01.15) интернет</t>
  </si>
  <si>
    <t xml:space="preserve">Увеличение стоимости основных средств (КЭСР 310 мероп.01.01.15) </t>
  </si>
  <si>
    <t xml:space="preserve">Увеличение стоимости материальных запасов(КЭСР 340 мероп.01.01.15) </t>
  </si>
  <si>
    <t>3.Код целевых средств 001.001.001 "Субсидия на обеспечение комплексной безопасности зданий и помещений общеобразовательных помещений, реализующих основную общеобразовательную программу дошкольного образования" Код субсидии 011130000</t>
  </si>
  <si>
    <t>работы, услуги по содержанию имущества(КЭСР 225 мероп.01.01.09) замер сопротивления</t>
  </si>
  <si>
    <t>работы, услуги по содержанию имущества(КЭСР 225 мероп.01.01.10) тех.обсл.АПС</t>
  </si>
  <si>
    <t>4. Код целевых средств 001.001.001 "Субсидия на осуществление комплекса мер по обеспечению теплового режима и энергосбережения в дошкольных образовательных учреждениях" Код субсидии 011140000</t>
  </si>
  <si>
    <t>работы, услуги по содержанию имущества(КЭСР 225 мероп.01.01.11) изготовление энергетического паспорта</t>
  </si>
  <si>
    <t>5. Код целевых средств 001.001.001 "Субсидия на реализацию предложений жителей города Твери" Код субсидии 011250000</t>
  </si>
  <si>
    <t>работы, услуги по содержанию имущества(КЭСР 225 мероп.70.07.01) замена оконных блоков</t>
  </si>
  <si>
    <r>
      <t>6.</t>
    </r>
    <r>
      <rPr>
        <u/>
        <sz val="11"/>
        <color theme="1"/>
        <rFont val="Calibri"/>
        <family val="2"/>
        <charset val="204"/>
        <scheme val="minor"/>
      </rPr>
      <t>Код целевых средств 004.006.003</t>
    </r>
    <r>
      <rPr>
        <sz val="11"/>
        <color theme="1"/>
        <rFont val="Calibri"/>
        <family val="2"/>
        <charset val="204"/>
        <scheme val="minor"/>
      </rPr>
      <t xml:space="preserve"> "Субсидия на выплату компенсации части родительской платы за содержание ребенка в государственных и муниципальных образовательных учреждениях, за счет средств областного бюджета" </t>
    </r>
    <r>
      <rPr>
        <u/>
        <sz val="11"/>
        <color theme="1"/>
        <rFont val="Calibri"/>
        <family val="2"/>
        <charset val="204"/>
        <scheme val="minor"/>
      </rPr>
      <t>Код субсидии 011600000</t>
    </r>
  </si>
  <si>
    <t>Пособия по социальной помощи населению(КЭСР 262) Компенсация части родительской платы</t>
  </si>
  <si>
    <r>
      <t>6.</t>
    </r>
    <r>
      <rPr>
        <b/>
        <u/>
        <sz val="11"/>
        <color theme="1"/>
        <rFont val="Calibri"/>
        <family val="2"/>
        <charset val="204"/>
        <scheme val="minor"/>
      </rPr>
      <t xml:space="preserve">Код целевых средств 004.006.003 </t>
    </r>
    <r>
      <rPr>
        <b/>
        <sz val="11"/>
        <color theme="1"/>
        <rFont val="Calibri"/>
        <family val="2"/>
        <charset val="204"/>
        <scheme val="minor"/>
      </rPr>
      <t xml:space="preserve">"Субсидия на выплату компенсации части родительской платы за содержание ребенка в государственных и муниципальных образовательных учреждениях, за счет средств областного бюджета" </t>
    </r>
    <r>
      <rPr>
        <b/>
        <u/>
        <sz val="11"/>
        <color theme="1"/>
        <rFont val="Calibri"/>
        <family val="2"/>
        <charset val="204"/>
        <scheme val="minor"/>
      </rPr>
      <t>Код субсидии 011600000</t>
    </r>
  </si>
  <si>
    <t xml:space="preserve">7.Поступление от оказания бюджетным учреждением услуг (выполненных работ), предоставление которых физических и юридических лиц осуществляется на платной основе, всего </t>
  </si>
  <si>
    <t xml:space="preserve">Прочие работы,услуги(КЭСР 226) банковские расходы </t>
  </si>
  <si>
    <t xml:space="preserve">Прочие работы,услуги(КЭСР 226) </t>
  </si>
  <si>
    <t>Прочие расходы (КЭСР 290) Итого:</t>
  </si>
  <si>
    <t>Прочие расходы (КЭСР 290)</t>
  </si>
  <si>
    <t>работы, услуги по содержанию имущества(КЭСР 225)</t>
  </si>
  <si>
    <t>Увеличение стоимости материальных запасов(КЭСР 340) Продукты питания СубКОСГУ 011.00.06</t>
  </si>
  <si>
    <t>Руководитель</t>
  </si>
  <si>
    <t>Фактическое потребление в 2015 году</t>
  </si>
  <si>
    <t>% от фактического потребления 2015 года*</t>
  </si>
  <si>
    <t>55-31-42</t>
  </si>
  <si>
    <t>на 21.01.2016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</si>
</sst>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2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2" xfId="0" applyBorder="1" applyAlignment="1">
      <alignment horizontal="left" wrapText="1"/>
    </xf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0" fontId="0" fillId="0" borderId="11" xfId="0" applyFill="1" applyBorder="1"/>
    <xf numFmtId="0" fontId="0" fillId="0" borderId="5" xfId="0" applyFill="1" applyBorder="1"/>
    <xf numFmtId="0" fontId="0" fillId="0" borderId="9" xfId="0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2" fontId="2" fillId="0" borderId="4" xfId="0" applyNumberFormat="1" applyFont="1" applyBorder="1"/>
    <xf numFmtId="49" fontId="2" fillId="0" borderId="4" xfId="0" applyNumberFormat="1" applyFont="1" applyBorder="1"/>
    <xf numFmtId="2" fontId="0" fillId="0" borderId="4" xfId="0" applyNumberFormat="1" applyBorder="1"/>
    <xf numFmtId="0" fontId="0" fillId="0" borderId="0" xfId="0" applyFill="1"/>
    <xf numFmtId="0" fontId="0" fillId="0" borderId="3" xfId="0" applyFill="1" applyBorder="1"/>
    <xf numFmtId="0" fontId="0" fillId="3" borderId="9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/>
    <xf numFmtId="2" fontId="0" fillId="0" borderId="14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3" fillId="0" borderId="0" xfId="0" applyFont="1"/>
    <xf numFmtId="0" fontId="0" fillId="4" borderId="4" xfId="0" applyFill="1" applyBorder="1" applyAlignment="1">
      <alignment wrapText="1"/>
    </xf>
    <xf numFmtId="0" fontId="0" fillId="4" borderId="4" xfId="0" applyFill="1" applyBorder="1"/>
    <xf numFmtId="2" fontId="0" fillId="4" borderId="4" xfId="0" applyNumberFormat="1" applyFill="1" applyBorder="1" applyAlignment="1">
      <alignment horizontal="center" vertical="center"/>
    </xf>
    <xf numFmtId="0" fontId="3" fillId="4" borderId="4" xfId="0" applyFont="1" applyFill="1" applyBorder="1"/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2" fontId="0" fillId="2" borderId="4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0" fontId="0" fillId="6" borderId="9" xfId="0" applyFill="1" applyBorder="1" applyAlignment="1">
      <alignment horizontal="left" wrapText="1"/>
    </xf>
    <xf numFmtId="0" fontId="5" fillId="6" borderId="4" xfId="0" applyFont="1" applyFill="1" applyBorder="1" applyAlignment="1">
      <alignment wrapText="1"/>
    </xf>
    <xf numFmtId="0" fontId="5" fillId="4" borderId="4" xfId="0" applyFont="1" applyFill="1" applyBorder="1" applyAlignment="1">
      <alignment vertical="center" wrapText="1"/>
    </xf>
    <xf numFmtId="0" fontId="5" fillId="4" borderId="4" xfId="0" applyFont="1" applyFill="1" applyBorder="1"/>
    <xf numFmtId="2" fontId="5" fillId="4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0" fillId="6" borderId="4" xfId="0" applyFill="1" applyBorder="1" applyAlignment="1">
      <alignment vertical="center" wrapText="1"/>
    </xf>
    <xf numFmtId="0" fontId="0" fillId="6" borderId="4" xfId="0" applyFill="1" applyBorder="1"/>
    <xf numFmtId="2" fontId="0" fillId="6" borderId="4" xfId="0" applyNumberFormat="1" applyFill="1" applyBorder="1" applyAlignment="1">
      <alignment horizontal="center" vertical="center"/>
    </xf>
    <xf numFmtId="0" fontId="5" fillId="6" borderId="4" xfId="0" applyFont="1" applyFill="1" applyBorder="1"/>
    <xf numFmtId="2" fontId="5" fillId="6" borderId="4" xfId="0" applyNumberFormat="1" applyFont="1" applyFill="1" applyBorder="1" applyAlignment="1">
      <alignment horizontal="center" vertical="center"/>
    </xf>
    <xf numFmtId="2" fontId="0" fillId="6" borderId="4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wrapText="1"/>
    </xf>
    <xf numFmtId="0" fontId="5" fillId="5" borderId="4" xfId="0" applyFont="1" applyFill="1" applyBorder="1"/>
    <xf numFmtId="2" fontId="5" fillId="5" borderId="4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vertical="center" wrapText="1"/>
    </xf>
    <xf numFmtId="0" fontId="5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/>
    <xf numFmtId="2" fontId="5" fillId="0" borderId="4" xfId="0" applyNumberFormat="1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/>
    <xf numFmtId="2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wrapText="1"/>
    </xf>
    <xf numFmtId="0" fontId="12" fillId="3" borderId="4" xfId="0" applyFont="1" applyFill="1" applyBorder="1"/>
    <xf numFmtId="2" fontId="11" fillId="3" borderId="4" xfId="0" applyNumberFormat="1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wrapText="1"/>
    </xf>
    <xf numFmtId="0" fontId="12" fillId="7" borderId="4" xfId="0" applyFont="1" applyFill="1" applyBorder="1"/>
    <xf numFmtId="2" fontId="11" fillId="7" borderId="4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wrapText="1"/>
    </xf>
    <xf numFmtId="0" fontId="5" fillId="7" borderId="4" xfId="0" applyFont="1" applyFill="1" applyBorder="1"/>
    <xf numFmtId="2" fontId="5" fillId="7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wrapText="1"/>
    </xf>
    <xf numFmtId="0" fontId="5" fillId="2" borderId="4" xfId="0" applyFont="1" applyFill="1" applyBorder="1"/>
    <xf numFmtId="2" fontId="5" fillId="2" borderId="4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vertical="center" wrapText="1"/>
    </xf>
    <xf numFmtId="10" fontId="0" fillId="0" borderId="4" xfId="0" applyNumberForma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left"/>
    </xf>
    <xf numFmtId="0" fontId="0" fillId="0" borderId="0" xfId="0" applyFont="1" applyAlignment="1"/>
    <xf numFmtId="2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2" fontId="0" fillId="2" borderId="4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2" fontId="0" fillId="3" borderId="13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opLeftCell="A124" workbookViewId="0">
      <selection activeCell="A107" sqref="A107"/>
    </sheetView>
  </sheetViews>
  <sheetFormatPr defaultRowHeight="14.4" x14ac:dyDescent="0.3"/>
  <cols>
    <col min="3" max="3" width="9" customWidth="1"/>
    <col min="4" max="4" width="21.88671875" hidden="1" customWidth="1"/>
    <col min="5" max="5" width="18.5546875" customWidth="1"/>
    <col min="6" max="6" width="24.5546875" customWidth="1"/>
    <col min="7" max="7" width="13.33203125" customWidth="1"/>
    <col min="8" max="8" width="9.5546875" customWidth="1"/>
  </cols>
  <sheetData>
    <row r="1" spans="2:8" x14ac:dyDescent="0.3">
      <c r="H1" s="1" t="s">
        <v>0</v>
      </c>
    </row>
    <row r="2" spans="2:8" x14ac:dyDescent="0.3">
      <c r="H2" s="1" t="s">
        <v>1</v>
      </c>
    </row>
    <row r="3" spans="2:8" x14ac:dyDescent="0.3">
      <c r="H3" s="1" t="s">
        <v>2</v>
      </c>
    </row>
    <row r="4" spans="2:8" x14ac:dyDescent="0.3">
      <c r="H4" s="1" t="s">
        <v>3</v>
      </c>
    </row>
    <row r="5" spans="2:8" x14ac:dyDescent="0.3">
      <c r="H5" s="1" t="s">
        <v>4</v>
      </c>
    </row>
    <row r="6" spans="2:8" x14ac:dyDescent="0.3">
      <c r="H6" s="1"/>
    </row>
    <row r="7" spans="2:8" x14ac:dyDescent="0.3">
      <c r="F7" t="s">
        <v>5</v>
      </c>
    </row>
    <row r="8" spans="2:8" x14ac:dyDescent="0.3">
      <c r="F8" t="s">
        <v>138</v>
      </c>
    </row>
    <row r="9" spans="2:8" x14ac:dyDescent="0.3">
      <c r="B9" s="9"/>
      <c r="C9" s="9"/>
      <c r="D9" s="2"/>
      <c r="E9" s="9"/>
      <c r="F9" s="66" t="s">
        <v>137</v>
      </c>
      <c r="G9" s="2"/>
      <c r="H9" s="2"/>
    </row>
    <row r="10" spans="2:8" x14ac:dyDescent="0.3">
      <c r="B10" s="30"/>
      <c r="C10" s="31"/>
      <c r="D10" s="5"/>
      <c r="E10" s="162" t="s">
        <v>7</v>
      </c>
      <c r="F10" s="163"/>
      <c r="G10" s="163"/>
      <c r="H10" s="163"/>
    </row>
    <row r="11" spans="2:8" x14ac:dyDescent="0.3">
      <c r="E11" s="163" t="s">
        <v>6</v>
      </c>
      <c r="F11" s="163"/>
      <c r="G11" s="163"/>
      <c r="H11" s="163"/>
    </row>
    <row r="12" spans="2:8" x14ac:dyDescent="0.3">
      <c r="E12" s="63"/>
      <c r="F12" s="63"/>
      <c r="G12" s="63"/>
      <c r="H12" s="63"/>
    </row>
    <row r="13" spans="2:8" x14ac:dyDescent="0.3">
      <c r="E13" s="63"/>
      <c r="F13" s="63"/>
      <c r="G13" s="63"/>
      <c r="H13" s="63" t="s">
        <v>139</v>
      </c>
    </row>
    <row r="14" spans="2:8" x14ac:dyDescent="0.3">
      <c r="E14" s="63"/>
      <c r="F14" s="63"/>
      <c r="G14" s="63"/>
      <c r="H14" s="63"/>
    </row>
    <row r="15" spans="2:8" x14ac:dyDescent="0.3">
      <c r="E15" s="63"/>
      <c r="F15" s="63"/>
      <c r="G15" s="63"/>
      <c r="H15" s="63" t="s">
        <v>140</v>
      </c>
    </row>
    <row r="17" spans="1:8" x14ac:dyDescent="0.3">
      <c r="F17" s="8" t="s">
        <v>12</v>
      </c>
      <c r="G17" s="8">
        <v>6902026897</v>
      </c>
    </row>
    <row r="18" spans="1:8" x14ac:dyDescent="0.3">
      <c r="F18" s="8" t="s">
        <v>13</v>
      </c>
      <c r="G18" s="8">
        <v>695201001</v>
      </c>
    </row>
    <row r="19" spans="1:8" x14ac:dyDescent="0.3">
      <c r="F19" s="8" t="s">
        <v>14</v>
      </c>
      <c r="G19" s="8">
        <v>50362381</v>
      </c>
    </row>
    <row r="20" spans="1:8" x14ac:dyDescent="0.3">
      <c r="F20" s="8" t="s">
        <v>15</v>
      </c>
      <c r="G20" s="8" t="s">
        <v>141</v>
      </c>
    </row>
    <row r="22" spans="1:8" ht="21" x14ac:dyDescent="0.4">
      <c r="B22" s="167" t="s">
        <v>142</v>
      </c>
      <c r="C22" s="168"/>
      <c r="D22" s="168"/>
      <c r="E22" s="168"/>
      <c r="F22" s="168"/>
      <c r="G22" s="168"/>
      <c r="H22" s="168"/>
    </row>
    <row r="23" spans="1:8" ht="21" x14ac:dyDescent="0.4">
      <c r="B23" s="169" t="s">
        <v>143</v>
      </c>
      <c r="C23" s="170"/>
      <c r="D23" s="170"/>
      <c r="E23" s="170"/>
      <c r="F23" s="170"/>
      <c r="G23" s="170"/>
      <c r="H23" s="170"/>
    </row>
    <row r="24" spans="1:8" ht="39.75" customHeight="1" x14ac:dyDescent="0.3">
      <c r="A24" s="164" t="s">
        <v>144</v>
      </c>
      <c r="B24" s="164"/>
      <c r="C24" s="164"/>
      <c r="D24" s="164"/>
      <c r="E24" s="164"/>
      <c r="F24" s="164"/>
      <c r="G24" s="164"/>
      <c r="H24" s="164"/>
    </row>
    <row r="25" spans="1:8" x14ac:dyDescent="0.3">
      <c r="A25" s="161" t="s">
        <v>8</v>
      </c>
      <c r="B25" s="161"/>
      <c r="C25" s="161"/>
      <c r="D25" s="161"/>
      <c r="E25" s="161"/>
      <c r="F25" s="161"/>
      <c r="G25" s="161"/>
      <c r="H25" s="161"/>
    </row>
    <row r="26" spans="1:8" ht="6" customHeight="1" x14ac:dyDescent="0.3">
      <c r="A26" s="32"/>
      <c r="B26" s="32"/>
      <c r="C26" s="32"/>
      <c r="D26" s="32"/>
      <c r="E26" s="32"/>
      <c r="F26" s="32"/>
      <c r="G26" s="32"/>
      <c r="H26" s="32"/>
    </row>
    <row r="27" spans="1:8" x14ac:dyDescent="0.3">
      <c r="A27" s="33"/>
      <c r="B27" s="33" t="s">
        <v>130</v>
      </c>
      <c r="C27" s="33"/>
      <c r="D27" s="33"/>
      <c r="E27" s="33"/>
      <c r="F27" s="33"/>
      <c r="G27" s="33"/>
      <c r="H27" s="33"/>
    </row>
    <row r="28" spans="1:8" x14ac:dyDescent="0.3">
      <c r="A28" s="161" t="s">
        <v>9</v>
      </c>
      <c r="B28" s="161"/>
      <c r="C28" s="161"/>
      <c r="D28" s="161"/>
      <c r="E28" s="161"/>
      <c r="F28" s="161"/>
      <c r="G28" s="161"/>
      <c r="H28" s="161"/>
    </row>
    <row r="29" spans="1:8" x14ac:dyDescent="0.3">
      <c r="A29" s="34" t="s">
        <v>10</v>
      </c>
      <c r="B29" s="34"/>
      <c r="C29" s="34"/>
      <c r="D29" s="34"/>
      <c r="E29" s="34"/>
      <c r="F29" s="34"/>
      <c r="G29" s="34"/>
      <c r="H29" s="34"/>
    </row>
    <row r="30" spans="1:8" x14ac:dyDescent="0.3">
      <c r="A30" s="33" t="s">
        <v>145</v>
      </c>
      <c r="B30" s="33"/>
      <c r="C30" s="33"/>
      <c r="D30" s="33"/>
      <c r="E30" s="33"/>
      <c r="F30" s="33"/>
      <c r="G30" s="33"/>
      <c r="H30" s="33"/>
    </row>
    <row r="31" spans="1:8" x14ac:dyDescent="0.3">
      <c r="A31" s="9" t="s">
        <v>11</v>
      </c>
      <c r="B31" s="9"/>
      <c r="C31" s="9"/>
      <c r="D31" s="9"/>
      <c r="E31" s="9"/>
      <c r="F31" s="9"/>
      <c r="G31" s="9"/>
      <c r="H31" s="9"/>
    </row>
    <row r="32" spans="1:8" ht="93.75" customHeight="1" x14ac:dyDescent="0.3">
      <c r="A32" s="165" t="s">
        <v>146</v>
      </c>
      <c r="B32" s="166"/>
      <c r="C32" s="166"/>
      <c r="D32" s="166"/>
      <c r="E32" s="166"/>
      <c r="F32" s="166"/>
      <c r="G32" s="166"/>
      <c r="H32" s="166"/>
    </row>
    <row r="33" spans="1:8" x14ac:dyDescent="0.3">
      <c r="A33" t="s">
        <v>17</v>
      </c>
    </row>
    <row r="34" spans="1:8" ht="78" customHeight="1" x14ac:dyDescent="0.3">
      <c r="A34" s="165" t="s">
        <v>147</v>
      </c>
      <c r="B34" s="165"/>
      <c r="C34" s="165"/>
      <c r="D34" s="165"/>
      <c r="E34" s="165"/>
      <c r="F34" s="165"/>
      <c r="G34" s="165"/>
      <c r="H34" s="165"/>
    </row>
    <row r="35" spans="1:8" ht="40.5" customHeight="1" x14ac:dyDescent="0.3">
      <c r="A35" s="147" t="s">
        <v>18</v>
      </c>
      <c r="B35" s="147"/>
      <c r="C35" s="147"/>
      <c r="D35" s="147"/>
      <c r="E35" s="147"/>
      <c r="F35" s="147"/>
      <c r="G35" s="147"/>
      <c r="H35" s="147"/>
    </row>
    <row r="36" spans="1:8" x14ac:dyDescent="0.3">
      <c r="A36" s="7"/>
      <c r="B36" s="7"/>
      <c r="C36" s="7"/>
      <c r="D36" s="7"/>
      <c r="E36" s="7"/>
      <c r="F36" s="7"/>
      <c r="G36" s="7"/>
      <c r="H36" s="7"/>
    </row>
    <row r="37" spans="1:8" ht="28.5" customHeight="1" x14ac:dyDescent="0.3">
      <c r="A37" s="122" t="s">
        <v>19</v>
      </c>
      <c r="B37" s="122"/>
      <c r="C37" s="122"/>
      <c r="D37" s="122"/>
      <c r="E37" s="122"/>
      <c r="F37" s="122"/>
      <c r="G37" s="122"/>
      <c r="H37" s="122"/>
    </row>
    <row r="38" spans="1:8" ht="15" customHeight="1" x14ac:dyDescent="0.3">
      <c r="A38" s="10"/>
      <c r="B38" s="10"/>
      <c r="C38" s="10"/>
      <c r="D38" s="10"/>
      <c r="E38" s="62" t="s">
        <v>148</v>
      </c>
      <c r="F38" s="10"/>
      <c r="G38" s="10"/>
      <c r="H38" s="10"/>
    </row>
    <row r="39" spans="1:8" x14ac:dyDescent="0.3">
      <c r="A39" s="145" t="s">
        <v>20</v>
      </c>
      <c r="B39" s="145"/>
      <c r="C39" s="145"/>
      <c r="D39" s="145"/>
      <c r="E39" s="145"/>
      <c r="F39" s="145"/>
      <c r="G39" s="145" t="s">
        <v>21</v>
      </c>
      <c r="H39" s="145"/>
    </row>
    <row r="40" spans="1:8" x14ac:dyDescent="0.3">
      <c r="A40" s="13" t="s">
        <v>22</v>
      </c>
      <c r="B40" s="7"/>
      <c r="C40" s="7"/>
      <c r="D40" s="7"/>
      <c r="E40" s="7"/>
      <c r="F40" s="14"/>
      <c r="G40" s="113">
        <v>26786005.02</v>
      </c>
      <c r="H40" s="114"/>
    </row>
    <row r="41" spans="1:8" x14ac:dyDescent="0.3">
      <c r="A41" s="11" t="s">
        <v>23</v>
      </c>
      <c r="B41" s="6"/>
      <c r="C41" s="6"/>
      <c r="D41" s="6"/>
      <c r="E41" s="6"/>
      <c r="F41" s="12"/>
      <c r="G41" s="115">
        <v>22406413</v>
      </c>
      <c r="H41" s="116"/>
    </row>
    <row r="42" spans="1:8" ht="15" customHeight="1" x14ac:dyDescent="0.3">
      <c r="A42" s="142" t="s">
        <v>24</v>
      </c>
      <c r="B42" s="143"/>
      <c r="C42" s="143"/>
      <c r="D42" s="143"/>
      <c r="E42" s="143"/>
      <c r="F42" s="144"/>
      <c r="G42" s="117"/>
      <c r="H42" s="118"/>
    </row>
    <row r="43" spans="1:8" x14ac:dyDescent="0.3">
      <c r="A43" s="124"/>
      <c r="B43" s="125"/>
      <c r="C43" s="125"/>
      <c r="D43" s="125"/>
      <c r="E43" s="125"/>
      <c r="F43" s="126"/>
      <c r="G43" s="119"/>
      <c r="H43" s="120"/>
    </row>
    <row r="44" spans="1:8" x14ac:dyDescent="0.3">
      <c r="A44" s="11" t="s">
        <v>25</v>
      </c>
      <c r="B44" s="6"/>
      <c r="C44" s="6"/>
      <c r="D44" s="6"/>
      <c r="E44" s="6"/>
      <c r="F44" s="12"/>
      <c r="G44" s="115">
        <v>22406413</v>
      </c>
      <c r="H44" s="116"/>
    </row>
    <row r="45" spans="1:8" x14ac:dyDescent="0.3">
      <c r="A45" s="142" t="s">
        <v>26</v>
      </c>
      <c r="B45" s="143"/>
      <c r="C45" s="143"/>
      <c r="D45" s="143"/>
      <c r="E45" s="143"/>
      <c r="F45" s="144"/>
      <c r="G45" s="117"/>
      <c r="H45" s="118"/>
    </row>
    <row r="46" spans="1:8" x14ac:dyDescent="0.3">
      <c r="A46" s="142"/>
      <c r="B46" s="143"/>
      <c r="C46" s="143"/>
      <c r="D46" s="143"/>
      <c r="E46" s="143"/>
      <c r="F46" s="144"/>
      <c r="G46" s="117"/>
      <c r="H46" s="118"/>
    </row>
    <row r="47" spans="1:8" x14ac:dyDescent="0.3">
      <c r="A47" s="124"/>
      <c r="B47" s="125"/>
      <c r="C47" s="125"/>
      <c r="D47" s="125"/>
      <c r="E47" s="125"/>
      <c r="F47" s="126"/>
      <c r="G47" s="119"/>
      <c r="H47" s="120"/>
    </row>
    <row r="48" spans="1:8" x14ac:dyDescent="0.3">
      <c r="A48" s="127" t="s">
        <v>27</v>
      </c>
      <c r="B48" s="128"/>
      <c r="C48" s="128"/>
      <c r="D48" s="128"/>
      <c r="E48" s="128"/>
      <c r="F48" s="129"/>
      <c r="G48" s="115"/>
      <c r="H48" s="116"/>
    </row>
    <row r="49" spans="1:8" x14ac:dyDescent="0.3">
      <c r="A49" s="133"/>
      <c r="B49" s="134"/>
      <c r="C49" s="134"/>
      <c r="D49" s="134"/>
      <c r="E49" s="134"/>
      <c r="F49" s="135"/>
      <c r="G49" s="117"/>
      <c r="H49" s="118"/>
    </row>
    <row r="50" spans="1:8" x14ac:dyDescent="0.3">
      <c r="A50" s="130"/>
      <c r="B50" s="131"/>
      <c r="C50" s="131"/>
      <c r="D50" s="131"/>
      <c r="E50" s="131"/>
      <c r="F50" s="132"/>
      <c r="G50" s="119"/>
      <c r="H50" s="120"/>
    </row>
    <row r="51" spans="1:8" x14ac:dyDescent="0.3">
      <c r="A51" s="146" t="s">
        <v>28</v>
      </c>
      <c r="B51" s="147"/>
      <c r="C51" s="147"/>
      <c r="D51" s="147"/>
      <c r="E51" s="147"/>
      <c r="F51" s="148"/>
      <c r="G51" s="115"/>
      <c r="H51" s="116"/>
    </row>
    <row r="52" spans="1:8" x14ac:dyDescent="0.3">
      <c r="A52" s="149"/>
      <c r="B52" s="150"/>
      <c r="C52" s="150"/>
      <c r="D52" s="150"/>
      <c r="E52" s="150"/>
      <c r="F52" s="151"/>
      <c r="G52" s="117"/>
      <c r="H52" s="118"/>
    </row>
    <row r="53" spans="1:8" x14ac:dyDescent="0.3">
      <c r="A53" s="152"/>
      <c r="B53" s="153"/>
      <c r="C53" s="153"/>
      <c r="D53" s="153"/>
      <c r="E53" s="153"/>
      <c r="F53" s="154"/>
      <c r="G53" s="119"/>
      <c r="H53" s="120"/>
    </row>
    <row r="54" spans="1:8" x14ac:dyDescent="0.3">
      <c r="A54" s="155" t="s">
        <v>29</v>
      </c>
      <c r="B54" s="156"/>
      <c r="C54" s="156"/>
      <c r="D54" s="156"/>
      <c r="E54" s="156"/>
      <c r="F54" s="157"/>
      <c r="G54" s="115">
        <v>12692245.75</v>
      </c>
      <c r="H54" s="116"/>
    </row>
    <row r="55" spans="1:8" x14ac:dyDescent="0.3">
      <c r="A55" s="158"/>
      <c r="B55" s="159"/>
      <c r="C55" s="159"/>
      <c r="D55" s="159"/>
      <c r="E55" s="159"/>
      <c r="F55" s="160"/>
      <c r="G55" s="119"/>
      <c r="H55" s="120"/>
    </row>
    <row r="56" spans="1:8" x14ac:dyDescent="0.3">
      <c r="A56" s="121" t="s">
        <v>30</v>
      </c>
      <c r="B56" s="122"/>
      <c r="C56" s="122"/>
      <c r="D56" s="122"/>
      <c r="E56" s="122"/>
      <c r="F56" s="123"/>
      <c r="G56" s="115">
        <v>4679592.0199999996</v>
      </c>
      <c r="H56" s="116"/>
    </row>
    <row r="57" spans="1:8" x14ac:dyDescent="0.3">
      <c r="A57" s="124"/>
      <c r="B57" s="125"/>
      <c r="C57" s="125"/>
      <c r="D57" s="125"/>
      <c r="E57" s="125"/>
      <c r="F57" s="126"/>
      <c r="G57" s="119"/>
      <c r="H57" s="120"/>
    </row>
    <row r="58" spans="1:8" x14ac:dyDescent="0.3">
      <c r="A58" s="11" t="s">
        <v>25</v>
      </c>
      <c r="B58" s="6"/>
      <c r="C58" s="6"/>
      <c r="D58" s="6"/>
      <c r="E58" s="6"/>
      <c r="F58" s="12"/>
      <c r="G58" s="115">
        <v>929677.2</v>
      </c>
      <c r="H58" s="116"/>
    </row>
    <row r="59" spans="1:8" x14ac:dyDescent="0.3">
      <c r="A59" s="142" t="s">
        <v>31</v>
      </c>
      <c r="B59" s="143"/>
      <c r="C59" s="143"/>
      <c r="D59" s="143"/>
      <c r="E59" s="143"/>
      <c r="F59" s="144"/>
      <c r="G59" s="117"/>
      <c r="H59" s="118"/>
    </row>
    <row r="60" spans="1:8" x14ac:dyDescent="0.3">
      <c r="A60" s="124"/>
      <c r="B60" s="125"/>
      <c r="C60" s="125"/>
      <c r="D60" s="125"/>
      <c r="E60" s="125"/>
      <c r="F60" s="126"/>
      <c r="G60" s="119"/>
      <c r="H60" s="120"/>
    </row>
    <row r="61" spans="1:8" x14ac:dyDescent="0.3">
      <c r="A61" s="121" t="s">
        <v>32</v>
      </c>
      <c r="B61" s="122"/>
      <c r="C61" s="122"/>
      <c r="D61" s="122"/>
      <c r="E61" s="122"/>
      <c r="F61" s="123"/>
      <c r="G61" s="115">
        <v>32014.27</v>
      </c>
      <c r="H61" s="116"/>
    </row>
    <row r="62" spans="1:8" x14ac:dyDescent="0.3">
      <c r="A62" s="124"/>
      <c r="B62" s="125"/>
      <c r="C62" s="125"/>
      <c r="D62" s="125"/>
      <c r="E62" s="125"/>
      <c r="F62" s="126"/>
      <c r="G62" s="119"/>
      <c r="H62" s="120"/>
    </row>
    <row r="63" spans="1:8" x14ac:dyDescent="0.3">
      <c r="A63" s="13" t="s">
        <v>33</v>
      </c>
      <c r="B63" s="7"/>
      <c r="C63" s="7"/>
      <c r="D63" s="7"/>
      <c r="E63" s="7"/>
      <c r="F63" s="14"/>
      <c r="G63" s="113"/>
      <c r="H63" s="114"/>
    </row>
    <row r="64" spans="1:8" x14ac:dyDescent="0.3">
      <c r="A64" s="11" t="s">
        <v>23</v>
      </c>
      <c r="B64" s="6"/>
      <c r="C64" s="6"/>
      <c r="D64" s="6"/>
      <c r="E64" s="6"/>
      <c r="F64" s="12"/>
      <c r="G64" s="115"/>
      <c r="H64" s="116"/>
    </row>
    <row r="65" spans="1:8" x14ac:dyDescent="0.3">
      <c r="A65" s="142" t="s">
        <v>34</v>
      </c>
      <c r="B65" s="143"/>
      <c r="C65" s="143"/>
      <c r="D65" s="143"/>
      <c r="E65" s="143"/>
      <c r="F65" s="144"/>
      <c r="G65" s="117"/>
      <c r="H65" s="118"/>
    </row>
    <row r="66" spans="1:8" x14ac:dyDescent="0.3">
      <c r="A66" s="124"/>
      <c r="B66" s="125"/>
      <c r="C66" s="125"/>
      <c r="D66" s="125"/>
      <c r="E66" s="125"/>
      <c r="F66" s="126"/>
      <c r="G66" s="119"/>
      <c r="H66" s="120"/>
    </row>
    <row r="67" spans="1:8" x14ac:dyDescent="0.3">
      <c r="A67" s="121" t="s">
        <v>35</v>
      </c>
      <c r="B67" s="122"/>
      <c r="C67" s="122"/>
      <c r="D67" s="122"/>
      <c r="E67" s="122"/>
      <c r="F67" s="123"/>
      <c r="G67" s="115"/>
      <c r="H67" s="116"/>
    </row>
    <row r="68" spans="1:8" x14ac:dyDescent="0.3">
      <c r="A68" s="124"/>
      <c r="B68" s="125"/>
      <c r="C68" s="125"/>
      <c r="D68" s="125"/>
      <c r="E68" s="125"/>
      <c r="F68" s="126"/>
      <c r="G68" s="119"/>
      <c r="H68" s="120"/>
    </row>
    <row r="69" spans="1:8" x14ac:dyDescent="0.3">
      <c r="A69" s="11" t="s">
        <v>25</v>
      </c>
      <c r="B69" s="6"/>
      <c r="C69" s="6"/>
      <c r="D69" s="6"/>
      <c r="E69" s="6"/>
      <c r="F69" s="12"/>
      <c r="G69" s="115"/>
      <c r="H69" s="116"/>
    </row>
    <row r="70" spans="1:8" x14ac:dyDescent="0.3">
      <c r="A70" s="15" t="s">
        <v>36</v>
      </c>
      <c r="B70" s="2"/>
      <c r="C70" s="2"/>
      <c r="D70" s="2"/>
      <c r="E70" s="2"/>
      <c r="F70" s="16"/>
      <c r="G70" s="119"/>
      <c r="H70" s="120"/>
    </row>
    <row r="71" spans="1:8" x14ac:dyDescent="0.3">
      <c r="A71" s="17" t="s">
        <v>37</v>
      </c>
      <c r="B71" s="7"/>
      <c r="C71" s="7"/>
      <c r="D71" s="7"/>
      <c r="E71" s="7"/>
      <c r="F71" s="14"/>
      <c r="G71" s="113"/>
      <c r="H71" s="114"/>
    </row>
    <row r="72" spans="1:8" x14ac:dyDescent="0.3">
      <c r="A72" s="17" t="s">
        <v>38</v>
      </c>
      <c r="B72" s="7"/>
      <c r="C72" s="7"/>
      <c r="D72" s="7"/>
      <c r="E72" s="7"/>
      <c r="F72" s="14"/>
      <c r="G72" s="113"/>
      <c r="H72" s="114"/>
    </row>
    <row r="73" spans="1:8" x14ac:dyDescent="0.3">
      <c r="A73" s="17" t="s">
        <v>39</v>
      </c>
      <c r="B73" s="7"/>
      <c r="C73" s="7"/>
      <c r="D73" s="7"/>
      <c r="E73" s="7"/>
      <c r="F73" s="14"/>
      <c r="G73" s="113"/>
      <c r="H73" s="114"/>
    </row>
    <row r="74" spans="1:8" x14ac:dyDescent="0.3">
      <c r="A74" s="17" t="s">
        <v>40</v>
      </c>
      <c r="B74" s="7"/>
      <c r="C74" s="7"/>
      <c r="D74" s="7"/>
      <c r="E74" s="7"/>
      <c r="F74" s="14"/>
      <c r="G74" s="113"/>
      <c r="H74" s="114"/>
    </row>
    <row r="75" spans="1:8" x14ac:dyDescent="0.3">
      <c r="A75" s="17" t="s">
        <v>41</v>
      </c>
      <c r="B75" s="7"/>
      <c r="C75" s="7"/>
      <c r="D75" s="7"/>
      <c r="E75" s="7"/>
      <c r="F75" s="14"/>
      <c r="G75" s="113"/>
      <c r="H75" s="114"/>
    </row>
    <row r="76" spans="1:8" x14ac:dyDescent="0.3">
      <c r="A76" s="136" t="s">
        <v>42</v>
      </c>
      <c r="B76" s="137"/>
      <c r="C76" s="137"/>
      <c r="D76" s="137"/>
      <c r="E76" s="137"/>
      <c r="F76" s="138"/>
      <c r="G76" s="115"/>
      <c r="H76" s="116"/>
    </row>
    <row r="77" spans="1:8" x14ac:dyDescent="0.3">
      <c r="A77" s="139"/>
      <c r="B77" s="140"/>
      <c r="C77" s="140"/>
      <c r="D77" s="140"/>
      <c r="E77" s="140"/>
      <c r="F77" s="141"/>
      <c r="G77" s="119"/>
      <c r="H77" s="120"/>
    </row>
    <row r="78" spans="1:8" x14ac:dyDescent="0.3">
      <c r="A78" s="136" t="s">
        <v>43</v>
      </c>
      <c r="B78" s="137"/>
      <c r="C78" s="137"/>
      <c r="D78" s="137"/>
      <c r="E78" s="137"/>
      <c r="F78" s="138"/>
      <c r="G78" s="115"/>
      <c r="H78" s="116"/>
    </row>
    <row r="79" spans="1:8" x14ac:dyDescent="0.3">
      <c r="A79" s="139"/>
      <c r="B79" s="140"/>
      <c r="C79" s="140"/>
      <c r="D79" s="140"/>
      <c r="E79" s="140"/>
      <c r="F79" s="141"/>
      <c r="G79" s="119"/>
      <c r="H79" s="120"/>
    </row>
    <row r="80" spans="1:8" x14ac:dyDescent="0.3">
      <c r="A80" s="136" t="s">
        <v>44</v>
      </c>
      <c r="B80" s="137"/>
      <c r="C80" s="137"/>
      <c r="D80" s="137"/>
      <c r="E80" s="137"/>
      <c r="F80" s="138"/>
      <c r="G80" s="115"/>
      <c r="H80" s="116"/>
    </row>
    <row r="81" spans="1:8" x14ac:dyDescent="0.3">
      <c r="A81" s="139"/>
      <c r="B81" s="140"/>
      <c r="C81" s="140"/>
      <c r="D81" s="140"/>
      <c r="E81" s="140"/>
      <c r="F81" s="141"/>
      <c r="G81" s="119"/>
      <c r="H81" s="120"/>
    </row>
    <row r="82" spans="1:8" x14ac:dyDescent="0.3">
      <c r="A82" s="13" t="s">
        <v>45</v>
      </c>
      <c r="B82" s="7"/>
      <c r="C82" s="7"/>
      <c r="D82" s="7"/>
      <c r="E82" s="7"/>
      <c r="F82" s="14"/>
      <c r="G82" s="113"/>
      <c r="H82" s="114"/>
    </row>
    <row r="83" spans="1:8" x14ac:dyDescent="0.3">
      <c r="A83" s="121" t="s">
        <v>46</v>
      </c>
      <c r="B83" s="122"/>
      <c r="C83" s="122"/>
      <c r="D83" s="122"/>
      <c r="E83" s="122"/>
      <c r="F83" s="123"/>
      <c r="G83" s="115"/>
      <c r="H83" s="116"/>
    </row>
    <row r="84" spans="1:8" x14ac:dyDescent="0.3">
      <c r="A84" s="142"/>
      <c r="B84" s="143"/>
      <c r="C84" s="143"/>
      <c r="D84" s="143"/>
      <c r="E84" s="143"/>
      <c r="F84" s="144"/>
      <c r="G84" s="117"/>
      <c r="H84" s="118"/>
    </row>
    <row r="85" spans="1:8" x14ac:dyDescent="0.3">
      <c r="A85" s="124"/>
      <c r="B85" s="125"/>
      <c r="C85" s="125"/>
      <c r="D85" s="125"/>
      <c r="E85" s="125"/>
      <c r="F85" s="126"/>
      <c r="G85" s="119"/>
      <c r="H85" s="120"/>
    </row>
    <row r="86" spans="1:8" x14ac:dyDescent="0.3">
      <c r="A86" s="11" t="s">
        <v>23</v>
      </c>
      <c r="B86" s="6"/>
      <c r="C86" s="6"/>
      <c r="D86" s="6"/>
      <c r="E86" s="6"/>
      <c r="F86" s="12"/>
      <c r="G86" s="115"/>
      <c r="H86" s="116"/>
    </row>
    <row r="87" spans="1:8" x14ac:dyDescent="0.3">
      <c r="A87" s="15" t="s">
        <v>47</v>
      </c>
      <c r="B87" s="2"/>
      <c r="C87" s="2"/>
      <c r="D87" s="2"/>
      <c r="E87" s="2"/>
      <c r="F87" s="16"/>
      <c r="G87" s="119"/>
      <c r="H87" s="120"/>
    </row>
    <row r="88" spans="1:8" x14ac:dyDescent="0.3">
      <c r="A88" s="13" t="s">
        <v>48</v>
      </c>
      <c r="B88" s="7"/>
      <c r="C88" s="7"/>
      <c r="D88" s="7"/>
      <c r="E88" s="7"/>
      <c r="F88" s="14"/>
      <c r="G88" s="113"/>
      <c r="H88" s="114"/>
    </row>
    <row r="89" spans="1:8" x14ac:dyDescent="0.3">
      <c r="A89" s="13" t="s">
        <v>49</v>
      </c>
      <c r="B89" s="7"/>
      <c r="C89" s="7"/>
      <c r="D89" s="7"/>
      <c r="E89" s="7"/>
      <c r="F89" s="14"/>
      <c r="G89" s="113"/>
      <c r="H89" s="114"/>
    </row>
    <row r="90" spans="1:8" x14ac:dyDescent="0.3">
      <c r="A90" s="13" t="s">
        <v>50</v>
      </c>
      <c r="B90" s="7"/>
      <c r="C90" s="7"/>
      <c r="D90" s="7"/>
      <c r="E90" s="7"/>
      <c r="F90" s="14"/>
      <c r="G90" s="113"/>
      <c r="H90" s="114"/>
    </row>
    <row r="91" spans="1:8" x14ac:dyDescent="0.3">
      <c r="A91" s="13" t="s">
        <v>51</v>
      </c>
      <c r="B91" s="7"/>
      <c r="C91" s="7"/>
      <c r="D91" s="7"/>
      <c r="E91" s="7"/>
      <c r="F91" s="14"/>
      <c r="G91" s="113"/>
      <c r="H91" s="114"/>
    </row>
    <row r="92" spans="1:8" x14ac:dyDescent="0.3">
      <c r="A92" s="13" t="s">
        <v>52</v>
      </c>
      <c r="B92" s="7"/>
      <c r="C92" s="7"/>
      <c r="D92" s="7"/>
      <c r="E92" s="7"/>
      <c r="F92" s="14"/>
      <c r="G92" s="113"/>
      <c r="H92" s="114"/>
    </row>
    <row r="93" spans="1:8" x14ac:dyDescent="0.3">
      <c r="A93" s="121" t="s">
        <v>53</v>
      </c>
      <c r="B93" s="122"/>
      <c r="C93" s="122"/>
      <c r="D93" s="122"/>
      <c r="E93" s="122"/>
      <c r="F93" s="123"/>
      <c r="G93" s="115"/>
      <c r="H93" s="116"/>
    </row>
    <row r="94" spans="1:8" x14ac:dyDescent="0.3">
      <c r="A94" s="124"/>
      <c r="B94" s="125"/>
      <c r="C94" s="125"/>
      <c r="D94" s="125"/>
      <c r="E94" s="125"/>
      <c r="F94" s="126"/>
      <c r="G94" s="119"/>
      <c r="H94" s="120"/>
    </row>
    <row r="95" spans="1:8" x14ac:dyDescent="0.3">
      <c r="A95" s="121" t="s">
        <v>54</v>
      </c>
      <c r="B95" s="122"/>
      <c r="C95" s="122"/>
      <c r="D95" s="122"/>
      <c r="E95" s="122"/>
      <c r="F95" s="123"/>
      <c r="G95" s="115"/>
      <c r="H95" s="116"/>
    </row>
    <row r="96" spans="1:8" x14ac:dyDescent="0.3">
      <c r="A96" s="124"/>
      <c r="B96" s="125"/>
      <c r="C96" s="125"/>
      <c r="D96" s="125"/>
      <c r="E96" s="125"/>
      <c r="F96" s="126"/>
      <c r="G96" s="119"/>
      <c r="H96" s="120"/>
    </row>
    <row r="97" spans="1:8" x14ac:dyDescent="0.3">
      <c r="A97" s="121" t="s">
        <v>55</v>
      </c>
      <c r="B97" s="122"/>
      <c r="C97" s="122"/>
      <c r="D97" s="122"/>
      <c r="E97" s="122"/>
      <c r="F97" s="123"/>
      <c r="G97" s="115"/>
      <c r="H97" s="116"/>
    </row>
    <row r="98" spans="1:8" x14ac:dyDescent="0.3">
      <c r="A98" s="124"/>
      <c r="B98" s="125"/>
      <c r="C98" s="125"/>
      <c r="D98" s="125"/>
      <c r="E98" s="125"/>
      <c r="F98" s="126"/>
      <c r="G98" s="119"/>
      <c r="H98" s="120"/>
    </row>
    <row r="99" spans="1:8" x14ac:dyDescent="0.3">
      <c r="A99" s="13" t="s">
        <v>56</v>
      </c>
      <c r="B99" s="7"/>
      <c r="C99" s="7"/>
      <c r="D99" s="7"/>
      <c r="E99" s="7"/>
      <c r="F99" s="14"/>
      <c r="G99" s="113"/>
      <c r="H99" s="114"/>
    </row>
    <row r="100" spans="1:8" x14ac:dyDescent="0.3">
      <c r="A100" s="13" t="s">
        <v>57</v>
      </c>
      <c r="B100" s="7"/>
      <c r="C100" s="7"/>
      <c r="D100" s="7"/>
      <c r="E100" s="7"/>
      <c r="F100" s="14"/>
      <c r="G100" s="113">
        <v>404347.39</v>
      </c>
      <c r="H100" s="114"/>
    </row>
    <row r="101" spans="1:8" x14ac:dyDescent="0.3">
      <c r="A101" s="11" t="s">
        <v>23</v>
      </c>
      <c r="B101" s="6"/>
      <c r="C101" s="6"/>
      <c r="D101" s="6"/>
      <c r="E101" s="6"/>
      <c r="F101" s="12"/>
      <c r="G101" s="115"/>
      <c r="H101" s="116"/>
    </row>
    <row r="102" spans="1:8" x14ac:dyDescent="0.3">
      <c r="A102" s="15" t="s">
        <v>58</v>
      </c>
      <c r="B102" s="2"/>
      <c r="C102" s="2"/>
      <c r="D102" s="2"/>
      <c r="E102" s="2"/>
      <c r="F102" s="16"/>
      <c r="G102" s="119"/>
      <c r="H102" s="120"/>
    </row>
    <row r="103" spans="1:8" x14ac:dyDescent="0.3">
      <c r="A103" s="127" t="s">
        <v>59</v>
      </c>
      <c r="B103" s="128"/>
      <c r="C103" s="128"/>
      <c r="D103" s="128"/>
      <c r="E103" s="128"/>
      <c r="F103" s="129"/>
      <c r="G103" s="115"/>
      <c r="H103" s="116"/>
    </row>
    <row r="104" spans="1:8" x14ac:dyDescent="0.3">
      <c r="A104" s="130"/>
      <c r="B104" s="131"/>
      <c r="C104" s="131"/>
      <c r="D104" s="131"/>
      <c r="E104" s="131"/>
      <c r="F104" s="132"/>
      <c r="G104" s="119"/>
      <c r="H104" s="120"/>
    </row>
    <row r="105" spans="1:8" x14ac:dyDescent="0.3">
      <c r="A105" s="18" t="s">
        <v>25</v>
      </c>
      <c r="B105" s="6"/>
      <c r="C105" s="6"/>
      <c r="D105" s="6"/>
      <c r="E105" s="6"/>
      <c r="F105" s="12"/>
      <c r="G105" s="115"/>
      <c r="H105" s="116"/>
    </row>
    <row r="106" spans="1:8" x14ac:dyDescent="0.3">
      <c r="A106" s="19" t="s">
        <v>60</v>
      </c>
      <c r="B106" s="2"/>
      <c r="C106" s="2"/>
      <c r="D106" s="2"/>
      <c r="E106" s="2"/>
      <c r="F106" s="16"/>
      <c r="G106" s="119"/>
      <c r="H106" s="120"/>
    </row>
    <row r="107" spans="1:8" x14ac:dyDescent="0.3">
      <c r="A107" s="17" t="s">
        <v>61</v>
      </c>
      <c r="B107" s="7"/>
      <c r="C107" s="7"/>
      <c r="D107" s="7"/>
      <c r="E107" s="7"/>
      <c r="F107" s="14"/>
      <c r="G107" s="113"/>
      <c r="H107" s="114"/>
    </row>
    <row r="108" spans="1:8" x14ac:dyDescent="0.3">
      <c r="A108" s="17" t="s">
        <v>62</v>
      </c>
      <c r="B108" s="7"/>
      <c r="C108" s="7"/>
      <c r="D108" s="7"/>
      <c r="E108" s="7"/>
      <c r="F108" s="14"/>
      <c r="G108" s="113"/>
      <c r="H108" s="114"/>
    </row>
    <row r="109" spans="1:8" x14ac:dyDescent="0.3">
      <c r="A109" s="17" t="s">
        <v>63</v>
      </c>
      <c r="B109" s="7"/>
      <c r="C109" s="7"/>
      <c r="D109" s="7"/>
      <c r="E109" s="7"/>
      <c r="F109" s="14"/>
      <c r="G109" s="113">
        <v>206806.69</v>
      </c>
      <c r="H109" s="114"/>
    </row>
    <row r="110" spans="1:8" x14ac:dyDescent="0.3">
      <c r="A110" s="17" t="s">
        <v>64</v>
      </c>
      <c r="B110" s="7"/>
      <c r="C110" s="7"/>
      <c r="D110" s="7"/>
      <c r="E110" s="7"/>
      <c r="F110" s="14"/>
      <c r="G110" s="113"/>
      <c r="H110" s="114"/>
    </row>
    <row r="111" spans="1:8" x14ac:dyDescent="0.3">
      <c r="A111" s="17" t="s">
        <v>65</v>
      </c>
      <c r="B111" s="7"/>
      <c r="C111" s="7"/>
      <c r="D111" s="7"/>
      <c r="E111" s="7"/>
      <c r="F111" s="14"/>
      <c r="G111" s="113"/>
      <c r="H111" s="114"/>
    </row>
    <row r="112" spans="1:8" x14ac:dyDescent="0.3">
      <c r="A112" s="17" t="s">
        <v>66</v>
      </c>
      <c r="B112" s="7"/>
      <c r="C112" s="7"/>
      <c r="D112" s="7"/>
      <c r="E112" s="7"/>
      <c r="F112" s="14"/>
      <c r="G112" s="113"/>
      <c r="H112" s="114"/>
    </row>
    <row r="113" spans="1:8" x14ac:dyDescent="0.3">
      <c r="A113" s="17" t="s">
        <v>67</v>
      </c>
      <c r="B113" s="7"/>
      <c r="C113" s="7"/>
      <c r="D113" s="7"/>
      <c r="E113" s="7"/>
      <c r="F113" s="14"/>
      <c r="G113" s="113"/>
      <c r="H113" s="114"/>
    </row>
    <row r="114" spans="1:8" x14ac:dyDescent="0.3">
      <c r="A114" s="17" t="s">
        <v>68</v>
      </c>
      <c r="B114" s="7"/>
      <c r="C114" s="7"/>
      <c r="D114" s="7"/>
      <c r="E114" s="7"/>
      <c r="F114" s="14"/>
      <c r="G114" s="113"/>
      <c r="H114" s="114"/>
    </row>
    <row r="115" spans="1:8" x14ac:dyDescent="0.3">
      <c r="A115" s="17" t="s">
        <v>69</v>
      </c>
      <c r="B115" s="7"/>
      <c r="C115" s="7"/>
      <c r="D115" s="7"/>
      <c r="E115" s="7"/>
      <c r="F115" s="14"/>
      <c r="G115" s="113"/>
      <c r="H115" s="114"/>
    </row>
    <row r="116" spans="1:8" x14ac:dyDescent="0.3">
      <c r="A116" s="17" t="s">
        <v>70</v>
      </c>
      <c r="B116" s="7"/>
      <c r="C116" s="7"/>
      <c r="D116" s="7"/>
      <c r="E116" s="7"/>
      <c r="F116" s="14"/>
      <c r="G116" s="113"/>
      <c r="H116" s="114"/>
    </row>
    <row r="117" spans="1:8" x14ac:dyDescent="0.3">
      <c r="A117" s="17" t="s">
        <v>71</v>
      </c>
      <c r="B117" s="7"/>
      <c r="C117" s="7"/>
      <c r="D117" s="7"/>
      <c r="E117" s="7"/>
      <c r="F117" s="14"/>
      <c r="G117" s="113"/>
      <c r="H117" s="114"/>
    </row>
    <row r="118" spans="1:8" x14ac:dyDescent="0.3">
      <c r="A118" s="17" t="s">
        <v>72</v>
      </c>
      <c r="B118" s="7"/>
      <c r="C118" s="7"/>
      <c r="D118" s="7"/>
      <c r="E118" s="7"/>
      <c r="F118" s="14"/>
      <c r="G118" s="113"/>
      <c r="H118" s="114"/>
    </row>
    <row r="119" spans="1:8" x14ac:dyDescent="0.3">
      <c r="A119" s="127" t="s">
        <v>73</v>
      </c>
      <c r="B119" s="128"/>
      <c r="C119" s="128"/>
      <c r="D119" s="128"/>
      <c r="E119" s="128"/>
      <c r="F119" s="129"/>
      <c r="G119" s="115">
        <v>197541.7</v>
      </c>
      <c r="H119" s="116"/>
    </row>
    <row r="120" spans="1:8" x14ac:dyDescent="0.3">
      <c r="A120" s="133"/>
      <c r="B120" s="134"/>
      <c r="C120" s="134"/>
      <c r="D120" s="134"/>
      <c r="E120" s="134"/>
      <c r="F120" s="135"/>
      <c r="G120" s="117"/>
      <c r="H120" s="118"/>
    </row>
    <row r="121" spans="1:8" x14ac:dyDescent="0.3">
      <c r="A121" s="130"/>
      <c r="B121" s="131"/>
      <c r="C121" s="131"/>
      <c r="D121" s="131"/>
      <c r="E121" s="131"/>
      <c r="F121" s="132"/>
      <c r="G121" s="119"/>
      <c r="H121" s="120"/>
    </row>
    <row r="122" spans="1:8" x14ac:dyDescent="0.3">
      <c r="A122" s="18" t="s">
        <v>25</v>
      </c>
      <c r="B122" s="6"/>
      <c r="C122" s="6"/>
      <c r="D122" s="6"/>
      <c r="E122" s="6"/>
      <c r="F122" s="12"/>
      <c r="G122" s="115"/>
      <c r="H122" s="116"/>
    </row>
    <row r="123" spans="1:8" x14ac:dyDescent="0.3">
      <c r="A123" s="19" t="s">
        <v>74</v>
      </c>
      <c r="B123" s="2"/>
      <c r="C123" s="2"/>
      <c r="D123" s="2"/>
      <c r="E123" s="2"/>
      <c r="F123" s="16"/>
      <c r="G123" s="119"/>
      <c r="H123" s="120"/>
    </row>
    <row r="124" spans="1:8" x14ac:dyDescent="0.3">
      <c r="A124" s="17" t="s">
        <v>75</v>
      </c>
      <c r="B124" s="7"/>
      <c r="C124" s="7"/>
      <c r="D124" s="7"/>
      <c r="E124" s="7"/>
      <c r="F124" s="14"/>
      <c r="G124" s="113"/>
      <c r="H124" s="114"/>
    </row>
    <row r="125" spans="1:8" x14ac:dyDescent="0.3">
      <c r="A125" s="17" t="s">
        <v>62</v>
      </c>
      <c r="B125" s="7"/>
      <c r="C125" s="7"/>
      <c r="D125" s="7"/>
      <c r="E125" s="7"/>
      <c r="F125" s="14"/>
      <c r="G125" s="113"/>
      <c r="H125" s="114"/>
    </row>
    <row r="126" spans="1:8" x14ac:dyDescent="0.3">
      <c r="A126" s="17" t="s">
        <v>76</v>
      </c>
      <c r="B126" s="7"/>
      <c r="C126" s="7"/>
      <c r="D126" s="7"/>
      <c r="E126" s="7"/>
      <c r="F126" s="14"/>
      <c r="G126" s="113"/>
      <c r="H126" s="114"/>
    </row>
    <row r="127" spans="1:8" x14ac:dyDescent="0.3">
      <c r="A127" s="17" t="s">
        <v>64</v>
      </c>
      <c r="B127" s="7"/>
      <c r="C127" s="7"/>
      <c r="D127" s="7"/>
      <c r="E127" s="7"/>
      <c r="F127" s="14"/>
      <c r="G127" s="113"/>
      <c r="H127" s="114"/>
    </row>
    <row r="128" spans="1:8" x14ac:dyDescent="0.3">
      <c r="A128" s="17" t="s">
        <v>65</v>
      </c>
      <c r="B128" s="7"/>
      <c r="C128" s="7"/>
      <c r="D128" s="7"/>
      <c r="E128" s="7"/>
      <c r="F128" s="14"/>
      <c r="G128" s="113"/>
      <c r="H128" s="114"/>
    </row>
    <row r="129" spans="1:8" x14ac:dyDescent="0.3">
      <c r="A129" s="17" t="s">
        <v>77</v>
      </c>
      <c r="B129" s="7"/>
      <c r="C129" s="7"/>
      <c r="D129" s="7"/>
      <c r="E129" s="7"/>
      <c r="F129" s="14"/>
      <c r="G129" s="113"/>
      <c r="H129" s="114"/>
    </row>
    <row r="130" spans="1:8" x14ac:dyDescent="0.3">
      <c r="A130" s="17" t="s">
        <v>67</v>
      </c>
      <c r="B130" s="7"/>
      <c r="C130" s="7"/>
      <c r="D130" s="7"/>
      <c r="E130" s="7"/>
      <c r="F130" s="14"/>
      <c r="G130" s="113"/>
      <c r="H130" s="114"/>
    </row>
    <row r="131" spans="1:8" x14ac:dyDescent="0.3">
      <c r="A131" s="17" t="s">
        <v>68</v>
      </c>
      <c r="B131" s="7"/>
      <c r="C131" s="7"/>
      <c r="D131" s="7"/>
      <c r="E131" s="7"/>
      <c r="F131" s="14"/>
      <c r="G131" s="113"/>
      <c r="H131" s="114"/>
    </row>
    <row r="132" spans="1:8" x14ac:dyDescent="0.3">
      <c r="A132" s="17" t="s">
        <v>78</v>
      </c>
      <c r="B132" s="7"/>
      <c r="C132" s="7"/>
      <c r="D132" s="7"/>
      <c r="E132" s="7"/>
      <c r="F132" s="14"/>
      <c r="G132" s="113">
        <v>197541.7</v>
      </c>
      <c r="H132" s="114"/>
    </row>
    <row r="133" spans="1:8" x14ac:dyDescent="0.3">
      <c r="A133" s="17" t="s">
        <v>79</v>
      </c>
      <c r="B133" s="7"/>
      <c r="C133" s="7"/>
      <c r="D133" s="7"/>
      <c r="E133" s="7"/>
      <c r="F133" s="14"/>
      <c r="G133" s="113"/>
      <c r="H133" s="114"/>
    </row>
    <row r="134" spans="1:8" x14ac:dyDescent="0.3">
      <c r="A134" s="17" t="s">
        <v>71</v>
      </c>
      <c r="B134" s="7"/>
      <c r="C134" s="7"/>
      <c r="D134" s="7"/>
      <c r="E134" s="7"/>
      <c r="F134" s="14"/>
      <c r="G134" s="113"/>
      <c r="H134" s="114"/>
    </row>
    <row r="135" spans="1:8" x14ac:dyDescent="0.3">
      <c r="A135" s="17" t="s">
        <v>72</v>
      </c>
      <c r="B135" s="7"/>
      <c r="C135" s="7"/>
      <c r="D135" s="7"/>
      <c r="E135" s="7"/>
      <c r="F135" s="14"/>
      <c r="G135" s="113"/>
      <c r="H135" s="114"/>
    </row>
    <row r="137" spans="1:8" x14ac:dyDescent="0.3">
      <c r="A137" t="s">
        <v>149</v>
      </c>
      <c r="F137" t="s">
        <v>150</v>
      </c>
    </row>
    <row r="139" spans="1:8" x14ac:dyDescent="0.3">
      <c r="A139" t="s">
        <v>152</v>
      </c>
      <c r="F139" t="s">
        <v>151</v>
      </c>
    </row>
  </sheetData>
  <mergeCells count="95">
    <mergeCell ref="A25:H25"/>
    <mergeCell ref="A28:H28"/>
    <mergeCell ref="A35:H35"/>
    <mergeCell ref="A37:H37"/>
    <mergeCell ref="E10:H10"/>
    <mergeCell ref="E11:H11"/>
    <mergeCell ref="A24:H24"/>
    <mergeCell ref="A32:H32"/>
    <mergeCell ref="A34:H34"/>
    <mergeCell ref="B22:H22"/>
    <mergeCell ref="B23:H23"/>
    <mergeCell ref="A65:F66"/>
    <mergeCell ref="A39:F39"/>
    <mergeCell ref="G39:H39"/>
    <mergeCell ref="A42:F43"/>
    <mergeCell ref="A45:F47"/>
    <mergeCell ref="A48:F50"/>
    <mergeCell ref="A51:F53"/>
    <mergeCell ref="A54:F55"/>
    <mergeCell ref="A56:F57"/>
    <mergeCell ref="A59:F60"/>
    <mergeCell ref="A61:F62"/>
    <mergeCell ref="A95:F96"/>
    <mergeCell ref="A97:F98"/>
    <mergeCell ref="A103:F104"/>
    <mergeCell ref="A119:F121"/>
    <mergeCell ref="G40:H40"/>
    <mergeCell ref="G41:H43"/>
    <mergeCell ref="G44:H47"/>
    <mergeCell ref="G48:H50"/>
    <mergeCell ref="G51:H53"/>
    <mergeCell ref="G54:H55"/>
    <mergeCell ref="A67:F68"/>
    <mergeCell ref="A76:F77"/>
    <mergeCell ref="A78:F79"/>
    <mergeCell ref="A80:F81"/>
    <mergeCell ref="A83:F85"/>
    <mergeCell ref="A93:F94"/>
    <mergeCell ref="G75:H75"/>
    <mergeCell ref="G56:H57"/>
    <mergeCell ref="G58:H60"/>
    <mergeCell ref="G61:H62"/>
    <mergeCell ref="G63:H63"/>
    <mergeCell ref="G64:H66"/>
    <mergeCell ref="G67:H68"/>
    <mergeCell ref="G69:H70"/>
    <mergeCell ref="G71:H71"/>
    <mergeCell ref="G72:H72"/>
    <mergeCell ref="G73:H73"/>
    <mergeCell ref="G74:H74"/>
    <mergeCell ref="G93:H94"/>
    <mergeCell ref="G76:H77"/>
    <mergeCell ref="G78:H79"/>
    <mergeCell ref="G80:H81"/>
    <mergeCell ref="G82:H82"/>
    <mergeCell ref="G83:H85"/>
    <mergeCell ref="G86:H87"/>
    <mergeCell ref="G88:H88"/>
    <mergeCell ref="G89:H89"/>
    <mergeCell ref="G90:H90"/>
    <mergeCell ref="G91:H91"/>
    <mergeCell ref="G92:H92"/>
    <mergeCell ref="G111:H111"/>
    <mergeCell ref="G95:H96"/>
    <mergeCell ref="G97:H98"/>
    <mergeCell ref="G99:H99"/>
    <mergeCell ref="G100:H100"/>
    <mergeCell ref="G101:H102"/>
    <mergeCell ref="G103:H104"/>
    <mergeCell ref="G105:H106"/>
    <mergeCell ref="G107:H107"/>
    <mergeCell ref="G108:H108"/>
    <mergeCell ref="G109:H109"/>
    <mergeCell ref="G110:H110"/>
    <mergeCell ref="G126:H126"/>
    <mergeCell ref="G112:H112"/>
    <mergeCell ref="G113:H113"/>
    <mergeCell ref="G114:H114"/>
    <mergeCell ref="G115:H115"/>
    <mergeCell ref="G116:H116"/>
    <mergeCell ref="G117:H117"/>
    <mergeCell ref="G118:H118"/>
    <mergeCell ref="G119:H121"/>
    <mergeCell ref="G122:H123"/>
    <mergeCell ref="G124:H124"/>
    <mergeCell ref="G125:H125"/>
    <mergeCell ref="G133:H133"/>
    <mergeCell ref="G134:H134"/>
    <mergeCell ref="G135:H135"/>
    <mergeCell ref="G127:H127"/>
    <mergeCell ref="G128:H128"/>
    <mergeCell ref="G129:H129"/>
    <mergeCell ref="G130:H130"/>
    <mergeCell ref="G131:H131"/>
    <mergeCell ref="G132:H132"/>
  </mergeCells>
  <pageMargins left="0.25" right="0.25" top="0.42" bottom="0.44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I94" sqref="I94"/>
    </sheetView>
  </sheetViews>
  <sheetFormatPr defaultRowHeight="14.4" x14ac:dyDescent="0.3"/>
  <cols>
    <col min="1" max="1" width="39.109375" customWidth="1"/>
    <col min="2" max="2" width="9.109375" hidden="1" customWidth="1"/>
    <col min="3" max="4" width="0.109375" hidden="1" customWidth="1"/>
    <col min="5" max="5" width="12.109375" customWidth="1"/>
    <col min="6" max="6" width="12.33203125" customWidth="1"/>
    <col min="7" max="7" width="11.33203125" customWidth="1"/>
    <col min="8" max="8" width="10.6640625" customWidth="1"/>
    <col min="9" max="9" width="12.33203125" customWidth="1"/>
  </cols>
  <sheetData>
    <row r="1" spans="1:9" x14ac:dyDescent="0.3">
      <c r="A1" t="s">
        <v>80</v>
      </c>
      <c r="G1" s="67" t="s">
        <v>217</v>
      </c>
    </row>
    <row r="3" spans="1:9" x14ac:dyDescent="0.3">
      <c r="A3" s="189" t="s">
        <v>20</v>
      </c>
      <c r="B3" s="190"/>
      <c r="C3" s="190"/>
      <c r="D3" s="191"/>
      <c r="E3" s="145" t="s">
        <v>81</v>
      </c>
      <c r="F3" s="145"/>
      <c r="G3" s="145"/>
      <c r="H3" s="145"/>
      <c r="I3" s="145"/>
    </row>
    <row r="4" spans="1:9" x14ac:dyDescent="0.3">
      <c r="A4" s="192"/>
      <c r="B4" s="193"/>
      <c r="C4" s="193"/>
      <c r="D4" s="194"/>
      <c r="E4" s="187" t="s">
        <v>82</v>
      </c>
      <c r="F4" s="145" t="s">
        <v>83</v>
      </c>
      <c r="G4" s="145"/>
      <c r="H4" s="145"/>
      <c r="I4" s="145"/>
    </row>
    <row r="5" spans="1:9" x14ac:dyDescent="0.3">
      <c r="A5" s="195"/>
      <c r="B5" s="196"/>
      <c r="C5" s="196"/>
      <c r="D5" s="197"/>
      <c r="E5" s="188"/>
      <c r="F5" s="20" t="s">
        <v>84</v>
      </c>
      <c r="G5" s="20" t="s">
        <v>85</v>
      </c>
      <c r="H5" s="20" t="s">
        <v>86</v>
      </c>
      <c r="I5" s="20" t="s">
        <v>87</v>
      </c>
    </row>
    <row r="6" spans="1:9" x14ac:dyDescent="0.3">
      <c r="A6" s="198">
        <v>1</v>
      </c>
      <c r="B6" s="198"/>
      <c r="C6" s="198"/>
      <c r="D6" s="198"/>
      <c r="E6" s="20">
        <v>2</v>
      </c>
      <c r="F6" s="20">
        <v>3</v>
      </c>
      <c r="G6" s="20">
        <v>4</v>
      </c>
      <c r="H6" s="20">
        <v>5</v>
      </c>
      <c r="I6" s="20">
        <v>6</v>
      </c>
    </row>
    <row r="7" spans="1:9" s="40" customFormat="1" x14ac:dyDescent="0.3">
      <c r="A7" s="181" t="s">
        <v>88</v>
      </c>
      <c r="B7" s="182"/>
      <c r="C7" s="182"/>
      <c r="D7" s="183"/>
      <c r="E7" s="173">
        <f>F7+G7+H7+I7</f>
        <v>1073992.98</v>
      </c>
      <c r="F7" s="171">
        <v>1073992.98</v>
      </c>
      <c r="G7" s="171"/>
      <c r="H7" s="171"/>
      <c r="I7" s="171"/>
    </row>
    <row r="8" spans="1:9" s="40" customFormat="1" x14ac:dyDescent="0.3">
      <c r="A8" s="184"/>
      <c r="B8" s="185"/>
      <c r="C8" s="185"/>
      <c r="D8" s="186"/>
      <c r="E8" s="173"/>
      <c r="F8" s="171"/>
      <c r="G8" s="171"/>
      <c r="H8" s="171"/>
      <c r="I8" s="171"/>
    </row>
    <row r="9" spans="1:9" s="40" customFormat="1" x14ac:dyDescent="0.3">
      <c r="A9" s="172" t="s">
        <v>89</v>
      </c>
      <c r="B9" s="172"/>
      <c r="C9" s="172"/>
      <c r="D9" s="172"/>
      <c r="E9" s="51">
        <f>F9+G9+H9+I9</f>
        <v>24508500</v>
      </c>
      <c r="F9" s="51">
        <f>F11+F17+F23</f>
        <v>5017900</v>
      </c>
      <c r="G9" s="68">
        <f t="shared" ref="G9:I9" si="0">G11+G17+G23</f>
        <v>6813300</v>
      </c>
      <c r="H9" s="68">
        <f t="shared" si="0"/>
        <v>5066200</v>
      </c>
      <c r="I9" s="68">
        <f t="shared" si="0"/>
        <v>7611100</v>
      </c>
    </row>
    <row r="10" spans="1:9" s="40" customFormat="1" x14ac:dyDescent="0.3">
      <c r="A10" s="17" t="s">
        <v>25</v>
      </c>
      <c r="B10" s="41"/>
      <c r="C10" s="41"/>
      <c r="D10" s="41"/>
      <c r="E10" s="50">
        <f>F10+G10+H10+I10</f>
        <v>0</v>
      </c>
      <c r="F10" s="50"/>
      <c r="G10" s="50"/>
      <c r="H10" s="50"/>
      <c r="I10" s="50"/>
    </row>
    <row r="11" spans="1:9" s="40" customFormat="1" x14ac:dyDescent="0.3">
      <c r="A11" s="174" t="s">
        <v>90</v>
      </c>
      <c r="B11" s="175"/>
      <c r="C11" s="175"/>
      <c r="D11" s="175"/>
      <c r="E11" s="178">
        <f>F11+G11+H11+I11</f>
        <v>20071200</v>
      </c>
      <c r="F11" s="180">
        <f>F13+F14+F15+F16</f>
        <v>3927100</v>
      </c>
      <c r="G11" s="178">
        <f>G13+G14+G15+G16</f>
        <v>5685500</v>
      </c>
      <c r="H11" s="178">
        <f>H13+H14+H15+H16</f>
        <v>4251700</v>
      </c>
      <c r="I11" s="178">
        <f>I13+I14+I15+I16</f>
        <v>6206900</v>
      </c>
    </row>
    <row r="12" spans="1:9" s="40" customFormat="1" x14ac:dyDescent="0.3">
      <c r="A12" s="176"/>
      <c r="B12" s="177"/>
      <c r="C12" s="177"/>
      <c r="D12" s="177"/>
      <c r="E12" s="179"/>
      <c r="F12" s="180"/>
      <c r="G12" s="179"/>
      <c r="H12" s="179"/>
      <c r="I12" s="179"/>
    </row>
    <row r="13" spans="1:9" ht="38.25" customHeight="1" x14ac:dyDescent="0.3">
      <c r="A13" s="72" t="s">
        <v>154</v>
      </c>
      <c r="B13" s="29"/>
      <c r="C13" s="29"/>
      <c r="D13" s="29"/>
      <c r="E13" s="46">
        <f t="shared" ref="E13:E21" si="1">F13+G13+H13+I13</f>
        <v>7838400</v>
      </c>
      <c r="F13" s="47">
        <v>1505400</v>
      </c>
      <c r="G13" s="47">
        <v>1810700</v>
      </c>
      <c r="H13" s="47">
        <v>2069100</v>
      </c>
      <c r="I13" s="47">
        <v>2453200</v>
      </c>
    </row>
    <row r="14" spans="1:9" ht="105" customHeight="1" x14ac:dyDescent="0.3">
      <c r="A14" s="72" t="s">
        <v>155</v>
      </c>
      <c r="B14" s="29"/>
      <c r="C14" s="29"/>
      <c r="D14" s="29"/>
      <c r="E14" s="46">
        <f t="shared" si="1"/>
        <v>12232800</v>
      </c>
      <c r="F14" s="47">
        <v>2421700</v>
      </c>
      <c r="G14" s="47">
        <v>3874800</v>
      </c>
      <c r="H14" s="47">
        <v>2182600</v>
      </c>
      <c r="I14" s="47">
        <v>3753700</v>
      </c>
    </row>
    <row r="15" spans="1:9" ht="9" customHeight="1" x14ac:dyDescent="0.3">
      <c r="A15" s="35"/>
      <c r="B15" s="29"/>
      <c r="C15" s="29"/>
      <c r="D15" s="29"/>
      <c r="E15" s="61"/>
      <c r="F15" s="59"/>
      <c r="G15" s="59"/>
      <c r="H15" s="59"/>
      <c r="I15" s="59"/>
    </row>
    <row r="16" spans="1:9" ht="9" customHeight="1" x14ac:dyDescent="0.3">
      <c r="A16" s="35"/>
      <c r="B16" s="29"/>
      <c r="C16" s="29"/>
      <c r="D16" s="29"/>
      <c r="E16" s="61"/>
      <c r="F16" s="59"/>
      <c r="G16" s="59"/>
      <c r="H16" s="59"/>
      <c r="I16" s="59"/>
    </row>
    <row r="17" spans="1:9" x14ac:dyDescent="0.3">
      <c r="A17" s="42" t="s">
        <v>135</v>
      </c>
      <c r="B17" s="43"/>
      <c r="C17" s="43"/>
      <c r="D17" s="43"/>
      <c r="E17" s="48">
        <f t="shared" si="1"/>
        <v>1214500</v>
      </c>
      <c r="F17" s="49">
        <f>F18+F19+F20+F21</f>
        <v>219100</v>
      </c>
      <c r="G17" s="69">
        <f t="shared" ref="G17:I17" si="2">G18+G19+G20+G21</f>
        <v>316100</v>
      </c>
      <c r="H17" s="69">
        <f t="shared" si="2"/>
        <v>238600</v>
      </c>
      <c r="I17" s="69">
        <f t="shared" si="2"/>
        <v>440700</v>
      </c>
    </row>
    <row r="18" spans="1:9" ht="115.2" x14ac:dyDescent="0.3">
      <c r="A18" s="72" t="s">
        <v>157</v>
      </c>
      <c r="B18" s="64"/>
      <c r="C18" s="64"/>
      <c r="D18" s="64"/>
      <c r="E18" s="46">
        <f t="shared" ref="E18" si="3">F18+G18+H18+I18</f>
        <v>38500</v>
      </c>
      <c r="F18" s="50">
        <v>7600</v>
      </c>
      <c r="G18" s="65">
        <v>7700</v>
      </c>
      <c r="H18" s="65">
        <v>15600</v>
      </c>
      <c r="I18" s="65">
        <v>7600</v>
      </c>
    </row>
    <row r="19" spans="1:9" ht="91.5" customHeight="1" x14ac:dyDescent="0.3">
      <c r="A19" s="72" t="s">
        <v>156</v>
      </c>
      <c r="B19" s="29"/>
      <c r="C19" s="29"/>
      <c r="D19" s="29"/>
      <c r="E19" s="46">
        <f t="shared" si="1"/>
        <v>90000</v>
      </c>
      <c r="F19" s="50">
        <v>0</v>
      </c>
      <c r="G19" s="47">
        <v>90000</v>
      </c>
      <c r="H19" s="47">
        <v>0</v>
      </c>
      <c r="I19" s="47">
        <v>0</v>
      </c>
    </row>
    <row r="20" spans="1:9" ht="80.25" customHeight="1" x14ac:dyDescent="0.3">
      <c r="A20" s="72" t="s">
        <v>158</v>
      </c>
      <c r="B20" s="64"/>
      <c r="C20" s="64"/>
      <c r="D20" s="64"/>
      <c r="E20" s="46">
        <f t="shared" si="1"/>
        <v>100000</v>
      </c>
      <c r="F20" s="50">
        <v>0</v>
      </c>
      <c r="G20" s="65">
        <v>0</v>
      </c>
      <c r="H20" s="65">
        <v>100000</v>
      </c>
      <c r="I20" s="65">
        <v>0</v>
      </c>
    </row>
    <row r="21" spans="1:9" ht="115.5" customHeight="1" x14ac:dyDescent="0.3">
      <c r="A21" s="72" t="s">
        <v>203</v>
      </c>
      <c r="B21" s="64"/>
      <c r="C21" s="64"/>
      <c r="D21" s="64"/>
      <c r="E21" s="46">
        <f t="shared" si="1"/>
        <v>986000</v>
      </c>
      <c r="F21" s="50">
        <v>211500</v>
      </c>
      <c r="G21" s="65">
        <v>218400</v>
      </c>
      <c r="H21" s="65">
        <v>123000</v>
      </c>
      <c r="I21" s="65">
        <v>433100</v>
      </c>
    </row>
    <row r="22" spans="1:9" ht="8.25" customHeight="1" x14ac:dyDescent="0.3">
      <c r="A22" s="8"/>
      <c r="B22" s="8"/>
      <c r="C22" s="8"/>
      <c r="D22" s="8"/>
      <c r="E22" s="47"/>
      <c r="F22" s="47"/>
      <c r="G22" s="47"/>
      <c r="H22" s="47"/>
      <c r="I22" s="47"/>
    </row>
    <row r="23" spans="1:9" ht="81.75" customHeight="1" x14ac:dyDescent="0.3">
      <c r="A23" s="44" t="s">
        <v>206</v>
      </c>
      <c r="B23" s="45"/>
      <c r="C23" s="45"/>
      <c r="D23" s="45"/>
      <c r="E23" s="49">
        <f>F23+G23+H23+I23</f>
        <v>3222800</v>
      </c>
      <c r="F23" s="49">
        <f>SUM(F25:F26)</f>
        <v>871700</v>
      </c>
      <c r="G23" s="49">
        <f>SUM(G25:G26)</f>
        <v>811700</v>
      </c>
      <c r="H23" s="49">
        <f>SUM(H25:H26)</f>
        <v>575900</v>
      </c>
      <c r="I23" s="49">
        <f>SUM(I25:I26)</f>
        <v>963500</v>
      </c>
    </row>
    <row r="24" spans="1:9" x14ac:dyDescent="0.3">
      <c r="A24" s="8" t="s">
        <v>25</v>
      </c>
      <c r="B24" s="8"/>
      <c r="C24" s="8"/>
      <c r="D24" s="8"/>
      <c r="E24" s="47"/>
      <c r="F24" s="47"/>
      <c r="G24" s="47"/>
      <c r="H24" s="47"/>
      <c r="I24" s="47"/>
    </row>
    <row r="25" spans="1:9" ht="28.8" x14ac:dyDescent="0.3">
      <c r="A25" s="26" t="s">
        <v>159</v>
      </c>
      <c r="B25" s="8"/>
      <c r="C25" s="8"/>
      <c r="D25" s="8"/>
      <c r="E25" s="65">
        <f t="shared" ref="E25:E26" si="4">F25+G25+H25+I25</f>
        <v>3214800</v>
      </c>
      <c r="F25" s="65">
        <v>865700</v>
      </c>
      <c r="G25" s="65">
        <v>811700</v>
      </c>
      <c r="H25" s="65">
        <v>575900</v>
      </c>
      <c r="I25" s="65">
        <v>961500</v>
      </c>
    </row>
    <row r="26" spans="1:9" x14ac:dyDescent="0.3">
      <c r="A26" s="26" t="s">
        <v>160</v>
      </c>
      <c r="B26" s="8"/>
      <c r="C26" s="8"/>
      <c r="D26" s="8"/>
      <c r="E26" s="65">
        <f t="shared" si="4"/>
        <v>8000</v>
      </c>
      <c r="F26" s="65">
        <v>6000</v>
      </c>
      <c r="G26" s="65">
        <v>0</v>
      </c>
      <c r="H26" s="65">
        <v>0</v>
      </c>
      <c r="I26" s="65">
        <v>2000</v>
      </c>
    </row>
    <row r="27" spans="1:9" ht="28.8" x14ac:dyDescent="0.3">
      <c r="A27" s="22" t="s">
        <v>91</v>
      </c>
      <c r="B27" s="8"/>
      <c r="C27" s="8"/>
      <c r="D27" s="8"/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x14ac:dyDescent="0.3">
      <c r="A28" s="108" t="s">
        <v>92</v>
      </c>
      <c r="B28" s="109"/>
      <c r="C28" s="109"/>
      <c r="D28" s="109"/>
      <c r="E28" s="110">
        <f>F28+G28+H28+I28</f>
        <v>24520400</v>
      </c>
      <c r="F28" s="110">
        <f>F30+F83+F94</f>
        <v>5017200</v>
      </c>
      <c r="G28" s="110">
        <f t="shared" ref="G28:I28" si="5">G30+G83+G94</f>
        <v>6823600</v>
      </c>
      <c r="H28" s="110">
        <f t="shared" si="5"/>
        <v>5057300</v>
      </c>
      <c r="I28" s="110">
        <f t="shared" si="5"/>
        <v>7622300</v>
      </c>
    </row>
    <row r="29" spans="1:9" x14ac:dyDescent="0.3">
      <c r="A29" s="22" t="s">
        <v>25</v>
      </c>
      <c r="B29" s="8"/>
      <c r="C29" s="8"/>
      <c r="D29" s="8"/>
      <c r="E29" s="47"/>
      <c r="F29" s="47"/>
      <c r="G29" s="47"/>
      <c r="H29" s="47"/>
      <c r="I29" s="47"/>
    </row>
    <row r="30" spans="1:9" ht="28.8" x14ac:dyDescent="0.3">
      <c r="A30" s="105" t="s">
        <v>90</v>
      </c>
      <c r="B30" s="106"/>
      <c r="C30" s="106"/>
      <c r="D30" s="106"/>
      <c r="E30" s="107">
        <f>F30+G30+H30+I30</f>
        <v>20071200</v>
      </c>
      <c r="F30" s="107">
        <f>F31+F69</f>
        <v>3933100</v>
      </c>
      <c r="G30" s="107">
        <f t="shared" ref="G30:I30" si="6">G31+G69</f>
        <v>5691500</v>
      </c>
      <c r="H30" s="107">
        <f t="shared" si="6"/>
        <v>4233700</v>
      </c>
      <c r="I30" s="107">
        <f t="shared" si="6"/>
        <v>6212900</v>
      </c>
    </row>
    <row r="31" spans="1:9" ht="33.75" customHeight="1" x14ac:dyDescent="0.3">
      <c r="A31" s="85" t="s">
        <v>153</v>
      </c>
      <c r="B31" s="86"/>
      <c r="C31" s="86"/>
      <c r="D31" s="86"/>
      <c r="E31" s="87">
        <f>F31+G31+H31+I31</f>
        <v>7838400</v>
      </c>
      <c r="F31" s="87">
        <f>F33+F42+F49+F56+F62+F65</f>
        <v>1505400</v>
      </c>
      <c r="G31" s="87">
        <f t="shared" ref="G31:I31" si="7">G33+G42+G49+G56+G62+G65</f>
        <v>1810700</v>
      </c>
      <c r="H31" s="87">
        <f t="shared" si="7"/>
        <v>2069100</v>
      </c>
      <c r="I31" s="87">
        <f t="shared" si="7"/>
        <v>2453200</v>
      </c>
    </row>
    <row r="32" spans="1:9" x14ac:dyDescent="0.3">
      <c r="A32" s="22" t="s">
        <v>25</v>
      </c>
      <c r="B32" s="8"/>
      <c r="C32" s="8"/>
      <c r="D32" s="8"/>
      <c r="E32" s="47"/>
      <c r="F32" s="47"/>
      <c r="G32" s="47"/>
      <c r="H32" s="47"/>
      <c r="I32" s="47"/>
    </row>
    <row r="33" spans="1:9" ht="43.2" x14ac:dyDescent="0.3">
      <c r="A33" s="77" t="s">
        <v>169</v>
      </c>
      <c r="B33" s="75"/>
      <c r="C33" s="75"/>
      <c r="D33" s="75"/>
      <c r="E33" s="76">
        <f>F33+G33+H33+I33</f>
        <v>4662300</v>
      </c>
      <c r="F33" s="76">
        <f>F35+F37</f>
        <v>895300</v>
      </c>
      <c r="G33" s="76">
        <f t="shared" ref="G33:I33" si="8">G35+G37</f>
        <v>1077000</v>
      </c>
      <c r="H33" s="76">
        <f t="shared" si="8"/>
        <v>1230700</v>
      </c>
      <c r="I33" s="76">
        <f t="shared" si="8"/>
        <v>1459300</v>
      </c>
    </row>
    <row r="34" spans="1:9" x14ac:dyDescent="0.3">
      <c r="A34" s="22" t="s">
        <v>23</v>
      </c>
      <c r="B34" s="8"/>
      <c r="C34" s="8"/>
      <c r="D34" s="8"/>
      <c r="E34" s="47"/>
      <c r="F34" s="47"/>
      <c r="G34" s="47"/>
      <c r="H34" s="47"/>
      <c r="I34" s="47"/>
    </row>
    <row r="35" spans="1:9" ht="28.8" x14ac:dyDescent="0.3">
      <c r="A35" s="78" t="s">
        <v>161</v>
      </c>
      <c r="B35" s="8"/>
      <c r="C35" s="8"/>
      <c r="D35" s="8"/>
      <c r="E35" s="47">
        <f>F35+G35+H35+I35</f>
        <v>3581000</v>
      </c>
      <c r="F35" s="47">
        <v>687700</v>
      </c>
      <c r="G35" s="47">
        <v>827200</v>
      </c>
      <c r="H35" s="47">
        <v>945300</v>
      </c>
      <c r="I35" s="47">
        <v>1120800</v>
      </c>
    </row>
    <row r="36" spans="1:9" x14ac:dyDescent="0.3">
      <c r="A36" s="78" t="s">
        <v>162</v>
      </c>
      <c r="B36" s="8"/>
      <c r="C36" s="8"/>
      <c r="D36" s="8"/>
      <c r="E36" s="47">
        <f>F36+G36+H36+I36</f>
        <v>0</v>
      </c>
      <c r="F36" s="47"/>
      <c r="G36" s="47"/>
      <c r="H36" s="47"/>
      <c r="I36" s="47"/>
    </row>
    <row r="37" spans="1:9" ht="28.8" x14ac:dyDescent="0.3">
      <c r="A37" s="79" t="s">
        <v>163</v>
      </c>
      <c r="B37" s="8"/>
      <c r="C37" s="8"/>
      <c r="D37" s="8"/>
      <c r="E37" s="47">
        <f>F37+G37+H37+I37</f>
        <v>1081300</v>
      </c>
      <c r="F37" s="47">
        <v>207600</v>
      </c>
      <c r="G37" s="47">
        <v>249800</v>
      </c>
      <c r="H37" s="47">
        <v>285400</v>
      </c>
      <c r="I37" s="47">
        <v>338500</v>
      </c>
    </row>
    <row r="38" spans="1:9" x14ac:dyDescent="0.3">
      <c r="A38" s="22" t="s">
        <v>94</v>
      </c>
      <c r="B38" s="8"/>
      <c r="C38" s="8"/>
      <c r="D38" s="8"/>
      <c r="E38" s="47">
        <f>F38+G38+H38+I38</f>
        <v>2251300</v>
      </c>
      <c r="F38" s="47">
        <f>F40+F41+F42+F49+F56</f>
        <v>420525</v>
      </c>
      <c r="G38" s="47">
        <f t="shared" ref="G38:I38" si="9">G40+G41+G42+G49+G56</f>
        <v>514925</v>
      </c>
      <c r="H38" s="47">
        <f t="shared" si="9"/>
        <v>656625</v>
      </c>
      <c r="I38" s="47">
        <f t="shared" si="9"/>
        <v>659225</v>
      </c>
    </row>
    <row r="39" spans="1:9" x14ac:dyDescent="0.3">
      <c r="A39" s="22" t="s">
        <v>23</v>
      </c>
      <c r="B39" s="8"/>
      <c r="C39" s="8"/>
      <c r="D39" s="8"/>
      <c r="E39" s="47"/>
      <c r="F39" s="47"/>
      <c r="G39" s="47"/>
      <c r="H39" s="47"/>
      <c r="I39" s="47"/>
    </row>
    <row r="40" spans="1:9" x14ac:dyDescent="0.3">
      <c r="A40" s="53" t="s">
        <v>95</v>
      </c>
      <c r="B40" s="54"/>
      <c r="C40" s="54"/>
      <c r="D40" s="54"/>
      <c r="E40" s="55">
        <f t="shared" ref="E40:E56" si="10">F40+G40+H40+I40</f>
        <v>0</v>
      </c>
      <c r="F40" s="55">
        <v>0</v>
      </c>
      <c r="G40" s="55">
        <v>0</v>
      </c>
      <c r="H40" s="55">
        <v>0</v>
      </c>
      <c r="I40" s="55">
        <v>0</v>
      </c>
    </row>
    <row r="41" spans="1:9" x14ac:dyDescent="0.3">
      <c r="A41" s="22" t="s">
        <v>96</v>
      </c>
      <c r="B41" s="8"/>
      <c r="C41" s="8"/>
      <c r="D41" s="8"/>
      <c r="E41" s="47"/>
      <c r="F41" s="47"/>
      <c r="G41" s="47"/>
      <c r="H41" s="47"/>
      <c r="I41" s="47"/>
    </row>
    <row r="42" spans="1:9" ht="28.8" x14ac:dyDescent="0.3">
      <c r="A42" s="77" t="s">
        <v>168</v>
      </c>
      <c r="B42" s="75"/>
      <c r="C42" s="75"/>
      <c r="D42" s="75"/>
      <c r="E42" s="76">
        <f t="shared" si="10"/>
        <v>1848000</v>
      </c>
      <c r="F42" s="76">
        <v>355000</v>
      </c>
      <c r="G42" s="76">
        <v>426900</v>
      </c>
      <c r="H42" s="76">
        <v>487800</v>
      </c>
      <c r="I42" s="76">
        <v>578300</v>
      </c>
    </row>
    <row r="43" spans="1:9" x14ac:dyDescent="0.3">
      <c r="A43" s="22" t="s">
        <v>25</v>
      </c>
      <c r="B43" s="8"/>
      <c r="C43" s="8"/>
      <c r="D43" s="8"/>
      <c r="E43" s="47"/>
      <c r="F43" s="47"/>
      <c r="G43" s="47"/>
      <c r="H43" s="47"/>
      <c r="I43" s="47"/>
    </row>
    <row r="44" spans="1:9" ht="43.2" x14ac:dyDescent="0.3">
      <c r="A44" s="78" t="s">
        <v>164</v>
      </c>
      <c r="B44" s="8"/>
      <c r="C44" s="8"/>
      <c r="D44" s="8"/>
      <c r="E44" s="47">
        <f t="shared" si="10"/>
        <v>1135000</v>
      </c>
      <c r="F44" s="47">
        <v>227000</v>
      </c>
      <c r="G44" s="47">
        <v>272400</v>
      </c>
      <c r="H44" s="47">
        <v>306500</v>
      </c>
      <c r="I44" s="47">
        <v>329100</v>
      </c>
    </row>
    <row r="45" spans="1:9" x14ac:dyDescent="0.3">
      <c r="A45" s="78" t="s">
        <v>97</v>
      </c>
      <c r="B45" s="8"/>
      <c r="C45" s="8"/>
      <c r="D45" s="8"/>
      <c r="E45" s="47"/>
      <c r="F45" s="47"/>
      <c r="G45" s="47"/>
      <c r="H45" s="47"/>
      <c r="I45" s="47"/>
    </row>
    <row r="46" spans="1:9" ht="28.8" x14ac:dyDescent="0.3">
      <c r="A46" s="78" t="s">
        <v>165</v>
      </c>
      <c r="B46" s="8"/>
      <c r="C46" s="8"/>
      <c r="D46" s="8"/>
      <c r="E46" s="47">
        <f t="shared" si="10"/>
        <v>357000</v>
      </c>
      <c r="F46" s="47">
        <v>71400</v>
      </c>
      <c r="G46" s="47">
        <v>85700</v>
      </c>
      <c r="H46" s="47">
        <v>96400</v>
      </c>
      <c r="I46" s="47">
        <v>103500</v>
      </c>
    </row>
    <row r="47" spans="1:9" ht="43.2" x14ac:dyDescent="0.3">
      <c r="A47" s="79" t="s">
        <v>166</v>
      </c>
      <c r="B47" s="8"/>
      <c r="C47" s="8"/>
      <c r="D47" s="8"/>
      <c r="E47" s="47">
        <f t="shared" si="10"/>
        <v>356000</v>
      </c>
      <c r="F47" s="47">
        <v>56600</v>
      </c>
      <c r="G47" s="47">
        <v>68800</v>
      </c>
      <c r="H47" s="47">
        <v>84900</v>
      </c>
      <c r="I47" s="47">
        <v>145700</v>
      </c>
    </row>
    <row r="48" spans="1:9" ht="12" customHeight="1" x14ac:dyDescent="0.3">
      <c r="A48" s="27"/>
      <c r="B48" s="8"/>
      <c r="C48" s="8"/>
      <c r="D48" s="8"/>
      <c r="E48" s="81"/>
      <c r="F48" s="81"/>
      <c r="G48" s="81"/>
      <c r="H48" s="81"/>
      <c r="I48" s="81"/>
    </row>
    <row r="49" spans="1:9" ht="43.2" x14ac:dyDescent="0.3">
      <c r="A49" s="74" t="s">
        <v>167</v>
      </c>
      <c r="B49" s="54"/>
      <c r="C49" s="54"/>
      <c r="D49" s="54"/>
      <c r="E49" s="55">
        <f t="shared" si="10"/>
        <v>177900</v>
      </c>
      <c r="F49" s="55">
        <f>F50+F51+F52+F53+F54+F55</f>
        <v>45625</v>
      </c>
      <c r="G49" s="55">
        <f t="shared" ref="G49:I49" si="11">G50+G51+G52+G53+G54+G55</f>
        <v>37625</v>
      </c>
      <c r="H49" s="55">
        <f t="shared" si="11"/>
        <v>33625</v>
      </c>
      <c r="I49" s="55">
        <f t="shared" si="11"/>
        <v>61025</v>
      </c>
    </row>
    <row r="50" spans="1:9" ht="72" x14ac:dyDescent="0.3">
      <c r="A50" s="79" t="s">
        <v>170</v>
      </c>
      <c r="B50" s="80"/>
      <c r="C50" s="80"/>
      <c r="D50" s="80"/>
      <c r="E50" s="81">
        <f t="shared" ref="E50:E55" si="12">F50+G50+H50+I50</f>
        <v>103400</v>
      </c>
      <c r="F50" s="81">
        <v>27000</v>
      </c>
      <c r="G50" s="81">
        <v>19000</v>
      </c>
      <c r="H50" s="81">
        <v>15000</v>
      </c>
      <c r="I50" s="81">
        <v>42400</v>
      </c>
    </row>
    <row r="51" spans="1:9" ht="43.2" x14ac:dyDescent="0.3">
      <c r="A51" s="79" t="s">
        <v>171</v>
      </c>
      <c r="B51" s="80"/>
      <c r="C51" s="80"/>
      <c r="D51" s="80"/>
      <c r="E51" s="81">
        <f t="shared" si="12"/>
        <v>39200</v>
      </c>
      <c r="F51" s="81">
        <v>9800</v>
      </c>
      <c r="G51" s="81">
        <v>9800</v>
      </c>
      <c r="H51" s="81">
        <v>9800</v>
      </c>
      <c r="I51" s="81">
        <v>9800</v>
      </c>
    </row>
    <row r="52" spans="1:9" ht="43.2" x14ac:dyDescent="0.3">
      <c r="A52" s="79" t="s">
        <v>172</v>
      </c>
      <c r="B52" s="80"/>
      <c r="C52" s="80"/>
      <c r="D52" s="80"/>
      <c r="E52" s="81">
        <f t="shared" si="12"/>
        <v>2200</v>
      </c>
      <c r="F52" s="81">
        <v>550</v>
      </c>
      <c r="G52" s="81">
        <v>550</v>
      </c>
      <c r="H52" s="81">
        <v>550</v>
      </c>
      <c r="I52" s="81">
        <v>550</v>
      </c>
    </row>
    <row r="53" spans="1:9" ht="43.2" x14ac:dyDescent="0.3">
      <c r="A53" s="79" t="s">
        <v>173</v>
      </c>
      <c r="B53" s="80"/>
      <c r="C53" s="80"/>
      <c r="D53" s="80"/>
      <c r="E53" s="81">
        <f t="shared" si="12"/>
        <v>7600</v>
      </c>
      <c r="F53" s="81">
        <v>1900</v>
      </c>
      <c r="G53" s="81">
        <v>1900</v>
      </c>
      <c r="H53" s="81">
        <v>1900</v>
      </c>
      <c r="I53" s="81">
        <v>1900</v>
      </c>
    </row>
    <row r="54" spans="1:9" ht="43.2" x14ac:dyDescent="0.3">
      <c r="A54" s="79" t="s">
        <v>174</v>
      </c>
      <c r="B54" s="80"/>
      <c r="C54" s="80"/>
      <c r="D54" s="80"/>
      <c r="E54" s="81">
        <f t="shared" si="12"/>
        <v>15500</v>
      </c>
      <c r="F54" s="81">
        <v>3875</v>
      </c>
      <c r="G54" s="81">
        <v>3875</v>
      </c>
      <c r="H54" s="81">
        <v>3875</v>
      </c>
      <c r="I54" s="81">
        <v>3875</v>
      </c>
    </row>
    <row r="55" spans="1:9" ht="43.2" x14ac:dyDescent="0.3">
      <c r="A55" s="79" t="s">
        <v>175</v>
      </c>
      <c r="B55" s="80"/>
      <c r="C55" s="80"/>
      <c r="D55" s="80"/>
      <c r="E55" s="81">
        <f t="shared" si="12"/>
        <v>10000</v>
      </c>
      <c r="F55" s="81">
        <v>2500</v>
      </c>
      <c r="G55" s="81">
        <v>2500</v>
      </c>
      <c r="H55" s="81">
        <v>2500</v>
      </c>
      <c r="I55" s="81">
        <v>2500</v>
      </c>
    </row>
    <row r="56" spans="1:9" ht="28.8" x14ac:dyDescent="0.3">
      <c r="A56" s="77" t="s">
        <v>176</v>
      </c>
      <c r="B56" s="75"/>
      <c r="C56" s="75"/>
      <c r="D56" s="75"/>
      <c r="E56" s="76">
        <f t="shared" si="10"/>
        <v>225400</v>
      </c>
      <c r="F56" s="76">
        <f>F57+F58+F59+F60+F61</f>
        <v>19900</v>
      </c>
      <c r="G56" s="76">
        <f t="shared" ref="G56:I56" si="13">G57+G58+G59+G60+G61</f>
        <v>50400</v>
      </c>
      <c r="H56" s="76">
        <f t="shared" si="13"/>
        <v>135200</v>
      </c>
      <c r="I56" s="76">
        <f t="shared" si="13"/>
        <v>19900</v>
      </c>
    </row>
    <row r="57" spans="1:9" ht="43.2" x14ac:dyDescent="0.3">
      <c r="A57" s="78" t="s">
        <v>177</v>
      </c>
      <c r="B57" s="80"/>
      <c r="C57" s="80"/>
      <c r="D57" s="80"/>
      <c r="E57" s="81">
        <f t="shared" ref="E57:E62" si="14">F57+G57+H57+I57</f>
        <v>62400</v>
      </c>
      <c r="F57" s="81">
        <v>15600</v>
      </c>
      <c r="G57" s="81">
        <v>15600</v>
      </c>
      <c r="H57" s="81">
        <v>15600</v>
      </c>
      <c r="I57" s="81">
        <v>15600</v>
      </c>
    </row>
    <row r="58" spans="1:9" ht="28.8" x14ac:dyDescent="0.3">
      <c r="A58" s="78" t="s">
        <v>178</v>
      </c>
      <c r="B58" s="80"/>
      <c r="C58" s="80"/>
      <c r="D58" s="80"/>
      <c r="E58" s="81">
        <f t="shared" si="14"/>
        <v>28400</v>
      </c>
      <c r="F58" s="81">
        <v>0</v>
      </c>
      <c r="G58" s="81">
        <v>28400</v>
      </c>
      <c r="H58" s="81">
        <v>0</v>
      </c>
      <c r="I58" s="81">
        <v>0</v>
      </c>
    </row>
    <row r="59" spans="1:9" ht="28.8" x14ac:dyDescent="0.3">
      <c r="A59" s="78" t="s">
        <v>179</v>
      </c>
      <c r="B59" s="80"/>
      <c r="C59" s="80"/>
      <c r="D59" s="80"/>
      <c r="E59" s="81">
        <f t="shared" si="14"/>
        <v>115300</v>
      </c>
      <c r="F59" s="81">
        <v>0</v>
      </c>
      <c r="G59" s="81">
        <v>0</v>
      </c>
      <c r="H59" s="81">
        <v>115300</v>
      </c>
      <c r="I59" s="81">
        <v>0</v>
      </c>
    </row>
    <row r="60" spans="1:9" ht="28.8" x14ac:dyDescent="0.3">
      <c r="A60" s="78" t="s">
        <v>180</v>
      </c>
      <c r="B60" s="80"/>
      <c r="C60" s="80"/>
      <c r="D60" s="80"/>
      <c r="E60" s="81">
        <f t="shared" si="14"/>
        <v>2100</v>
      </c>
      <c r="F60" s="81">
        <v>0</v>
      </c>
      <c r="G60" s="81">
        <v>2100</v>
      </c>
      <c r="H60" s="81">
        <v>0</v>
      </c>
      <c r="I60" s="81">
        <v>0</v>
      </c>
    </row>
    <row r="61" spans="1:9" ht="28.8" x14ac:dyDescent="0.3">
      <c r="A61" s="78" t="s">
        <v>181</v>
      </c>
      <c r="B61" s="80"/>
      <c r="C61" s="80"/>
      <c r="D61" s="80"/>
      <c r="E61" s="81">
        <f t="shared" si="14"/>
        <v>17200</v>
      </c>
      <c r="F61" s="81">
        <v>4300</v>
      </c>
      <c r="G61" s="81">
        <v>4300</v>
      </c>
      <c r="H61" s="81">
        <v>4300</v>
      </c>
      <c r="I61" s="81">
        <v>4300</v>
      </c>
    </row>
    <row r="62" spans="1:9" x14ac:dyDescent="0.3">
      <c r="A62" s="73" t="s">
        <v>209</v>
      </c>
      <c r="B62" s="82"/>
      <c r="C62" s="82"/>
      <c r="D62" s="82"/>
      <c r="E62" s="83">
        <f t="shared" si="14"/>
        <v>291300</v>
      </c>
      <c r="F62" s="83">
        <f>F63+F64</f>
        <v>72825</v>
      </c>
      <c r="G62" s="83">
        <f t="shared" ref="G62:I62" si="15">G63+G64</f>
        <v>72825</v>
      </c>
      <c r="H62" s="83">
        <f t="shared" si="15"/>
        <v>72825</v>
      </c>
      <c r="I62" s="83">
        <f t="shared" si="15"/>
        <v>72825</v>
      </c>
    </row>
    <row r="63" spans="1:9" ht="28.8" x14ac:dyDescent="0.3">
      <c r="A63" s="78" t="s">
        <v>182</v>
      </c>
      <c r="B63" s="80"/>
      <c r="C63" s="80"/>
      <c r="D63" s="80"/>
      <c r="E63" s="84">
        <f t="shared" ref="E63:E64" si="16">F63+G63+H63+I63</f>
        <v>280500</v>
      </c>
      <c r="F63" s="81">
        <v>70125</v>
      </c>
      <c r="G63" s="81">
        <v>70125</v>
      </c>
      <c r="H63" s="81">
        <v>70125</v>
      </c>
      <c r="I63" s="81">
        <v>70125</v>
      </c>
    </row>
    <row r="64" spans="1:9" ht="28.8" x14ac:dyDescent="0.3">
      <c r="A64" s="78" t="s">
        <v>183</v>
      </c>
      <c r="B64" s="80"/>
      <c r="C64" s="80"/>
      <c r="D64" s="80"/>
      <c r="E64" s="84">
        <f t="shared" si="16"/>
        <v>10800</v>
      </c>
      <c r="F64" s="81">
        <v>2700</v>
      </c>
      <c r="G64" s="81">
        <v>2700</v>
      </c>
      <c r="H64" s="81">
        <v>2700</v>
      </c>
      <c r="I64" s="81">
        <v>2700</v>
      </c>
    </row>
    <row r="65" spans="1:9" ht="28.8" x14ac:dyDescent="0.3">
      <c r="A65" s="73" t="s">
        <v>184</v>
      </c>
      <c r="B65" s="82"/>
      <c r="C65" s="82"/>
      <c r="D65" s="82"/>
      <c r="E65" s="83">
        <f>F65+G65+H65+I65</f>
        <v>633500</v>
      </c>
      <c r="F65" s="83">
        <f>F66+F67+F68</f>
        <v>116750</v>
      </c>
      <c r="G65" s="83">
        <f t="shared" ref="G65:I65" si="17">G66+G67+G68</f>
        <v>145950</v>
      </c>
      <c r="H65" s="83">
        <f t="shared" si="17"/>
        <v>108950</v>
      </c>
      <c r="I65" s="83">
        <f t="shared" si="17"/>
        <v>261850</v>
      </c>
    </row>
    <row r="66" spans="1:9" ht="28.8" x14ac:dyDescent="0.3">
      <c r="A66" s="78" t="s">
        <v>185</v>
      </c>
      <c r="B66" s="80"/>
      <c r="C66" s="80"/>
      <c r="D66" s="80"/>
      <c r="E66" s="84">
        <f t="shared" ref="E66:E68" si="18">F66+G66+H66+I66</f>
        <v>4500</v>
      </c>
      <c r="F66" s="81">
        <v>4500</v>
      </c>
      <c r="G66" s="81">
        <v>0</v>
      </c>
      <c r="H66" s="81">
        <v>0</v>
      </c>
      <c r="I66" s="81">
        <v>0</v>
      </c>
    </row>
    <row r="67" spans="1:9" ht="43.2" x14ac:dyDescent="0.3">
      <c r="A67" s="78" t="s">
        <v>186</v>
      </c>
      <c r="B67" s="80"/>
      <c r="C67" s="80"/>
      <c r="D67" s="80"/>
      <c r="E67" s="84">
        <f t="shared" si="18"/>
        <v>33000</v>
      </c>
      <c r="F67" s="81">
        <v>16500</v>
      </c>
      <c r="G67" s="81">
        <v>0</v>
      </c>
      <c r="H67" s="81">
        <v>0</v>
      </c>
      <c r="I67" s="81">
        <v>16500</v>
      </c>
    </row>
    <row r="68" spans="1:9" ht="43.2" x14ac:dyDescent="0.3">
      <c r="A68" s="78" t="s">
        <v>187</v>
      </c>
      <c r="B68" s="80"/>
      <c r="C68" s="80"/>
      <c r="D68" s="80"/>
      <c r="E68" s="84">
        <f t="shared" si="18"/>
        <v>596000</v>
      </c>
      <c r="F68" s="81">
        <v>95750</v>
      </c>
      <c r="G68" s="81">
        <v>145950</v>
      </c>
      <c r="H68" s="81">
        <v>108950</v>
      </c>
      <c r="I68" s="81">
        <v>245350</v>
      </c>
    </row>
    <row r="69" spans="1:9" ht="100.8" x14ac:dyDescent="0.3">
      <c r="A69" s="99" t="s">
        <v>188</v>
      </c>
      <c r="B69" s="96"/>
      <c r="C69" s="96"/>
      <c r="D69" s="96"/>
      <c r="E69" s="97">
        <f>F69+G69+H69+I69</f>
        <v>12232800</v>
      </c>
      <c r="F69" s="97">
        <f>F71+F76+F80</f>
        <v>2427700</v>
      </c>
      <c r="G69" s="97">
        <f t="shared" ref="G69:I69" si="19">G71+G76+G80</f>
        <v>3880800</v>
      </c>
      <c r="H69" s="97">
        <f t="shared" si="19"/>
        <v>2164600</v>
      </c>
      <c r="I69" s="97">
        <f t="shared" si="19"/>
        <v>3759700</v>
      </c>
    </row>
    <row r="70" spans="1:9" x14ac:dyDescent="0.3">
      <c r="A70" s="88" t="s">
        <v>25</v>
      </c>
      <c r="B70" s="8"/>
      <c r="C70" s="8"/>
      <c r="D70" s="8"/>
      <c r="E70" s="47"/>
      <c r="F70" s="47"/>
      <c r="G70" s="47"/>
      <c r="H70" s="47"/>
      <c r="I70" s="47"/>
    </row>
    <row r="71" spans="1:9" ht="28.8" x14ac:dyDescent="0.3">
      <c r="A71" s="88" t="s">
        <v>93</v>
      </c>
      <c r="B71" s="54"/>
      <c r="C71" s="54"/>
      <c r="D71" s="54"/>
      <c r="E71" s="55">
        <f>F71+G71+H71+I71</f>
        <v>12108700</v>
      </c>
      <c r="F71" s="55">
        <f>F73+F74+F75</f>
        <v>2421700</v>
      </c>
      <c r="G71" s="55">
        <f t="shared" ref="G71:I71" si="20">G73+G74+G75</f>
        <v>3874800</v>
      </c>
      <c r="H71" s="55">
        <f t="shared" si="20"/>
        <v>2058500</v>
      </c>
      <c r="I71" s="55">
        <f t="shared" si="20"/>
        <v>3753700</v>
      </c>
    </row>
    <row r="72" spans="1:9" x14ac:dyDescent="0.3">
      <c r="A72" s="88" t="s">
        <v>23</v>
      </c>
      <c r="B72" s="8"/>
      <c r="C72" s="8"/>
      <c r="D72" s="8"/>
      <c r="E72" s="47"/>
      <c r="F72" s="47"/>
      <c r="G72" s="47"/>
      <c r="H72" s="47"/>
      <c r="I72" s="47"/>
    </row>
    <row r="73" spans="1:9" ht="28.8" x14ac:dyDescent="0.3">
      <c r="A73" s="88" t="s">
        <v>189</v>
      </c>
      <c r="B73" s="8"/>
      <c r="C73" s="8"/>
      <c r="D73" s="8"/>
      <c r="E73" s="47">
        <f>F73+G73+H73+I73</f>
        <v>9300000</v>
      </c>
      <c r="F73" s="47">
        <v>1859700</v>
      </c>
      <c r="G73" s="47">
        <v>2975800</v>
      </c>
      <c r="H73" s="47">
        <v>1580800</v>
      </c>
      <c r="I73" s="47">
        <v>2883700</v>
      </c>
    </row>
    <row r="74" spans="1:9" x14ac:dyDescent="0.3">
      <c r="A74" s="88" t="s">
        <v>190</v>
      </c>
      <c r="B74" s="8"/>
      <c r="C74" s="8"/>
      <c r="D74" s="8"/>
      <c r="E74" s="47">
        <f>F74+G74+H74+I74</f>
        <v>1200</v>
      </c>
      <c r="F74" s="47">
        <v>300</v>
      </c>
      <c r="G74" s="47">
        <v>300</v>
      </c>
      <c r="H74" s="47">
        <v>300</v>
      </c>
      <c r="I74" s="47">
        <v>300</v>
      </c>
    </row>
    <row r="75" spans="1:9" ht="28.8" x14ac:dyDescent="0.3">
      <c r="A75" s="89" t="s">
        <v>191</v>
      </c>
      <c r="B75" s="8"/>
      <c r="C75" s="8"/>
      <c r="D75" s="8"/>
      <c r="E75" s="47">
        <f>F75+G75+H75+I75</f>
        <v>2807500</v>
      </c>
      <c r="F75" s="47">
        <v>561700</v>
      </c>
      <c r="G75" s="47">
        <v>898700</v>
      </c>
      <c r="H75" s="47">
        <v>477400</v>
      </c>
      <c r="I75" s="47">
        <v>869700</v>
      </c>
    </row>
    <row r="76" spans="1:9" x14ac:dyDescent="0.3">
      <c r="A76" s="94" t="s">
        <v>94</v>
      </c>
      <c r="B76" s="92"/>
      <c r="C76" s="92"/>
      <c r="D76" s="92"/>
      <c r="E76" s="93">
        <f>F76+G76+H76+I76</f>
        <v>24000</v>
      </c>
      <c r="F76" s="93">
        <f>F78+F79</f>
        <v>6000</v>
      </c>
      <c r="G76" s="93">
        <f t="shared" ref="G76:I76" si="21">G78+G79</f>
        <v>6000</v>
      </c>
      <c r="H76" s="93">
        <f t="shared" si="21"/>
        <v>6000</v>
      </c>
      <c r="I76" s="93">
        <f t="shared" si="21"/>
        <v>6000</v>
      </c>
    </row>
    <row r="77" spans="1:9" x14ac:dyDescent="0.3">
      <c r="A77" s="88" t="s">
        <v>23</v>
      </c>
      <c r="B77" s="8"/>
      <c r="C77" s="8"/>
      <c r="D77" s="8"/>
      <c r="E77" s="47"/>
      <c r="F77" s="47"/>
      <c r="G77" s="47"/>
      <c r="H77" s="47"/>
      <c r="I77" s="47"/>
    </row>
    <row r="78" spans="1:9" ht="28.8" x14ac:dyDescent="0.3">
      <c r="A78" s="88" t="s">
        <v>192</v>
      </c>
      <c r="B78" s="54"/>
      <c r="C78" s="54"/>
      <c r="D78" s="54"/>
      <c r="E78" s="55">
        <f t="shared" ref="E78:E94" si="22">F78+G78+H78+I78</f>
        <v>12000</v>
      </c>
      <c r="F78" s="55">
        <v>3000</v>
      </c>
      <c r="G78" s="55">
        <v>3000</v>
      </c>
      <c r="H78" s="55">
        <v>3000</v>
      </c>
      <c r="I78" s="55">
        <v>3000</v>
      </c>
    </row>
    <row r="79" spans="1:9" ht="28.8" x14ac:dyDescent="0.3">
      <c r="A79" s="88" t="s">
        <v>193</v>
      </c>
      <c r="B79" s="8"/>
      <c r="C79" s="8"/>
      <c r="D79" s="8"/>
      <c r="E79" s="47">
        <f t="shared" si="22"/>
        <v>12000</v>
      </c>
      <c r="F79" s="47">
        <v>3000</v>
      </c>
      <c r="G79" s="47">
        <v>3000</v>
      </c>
      <c r="H79" s="47">
        <v>3000</v>
      </c>
      <c r="I79" s="47">
        <v>3000</v>
      </c>
    </row>
    <row r="80" spans="1:9" ht="28.8" x14ac:dyDescent="0.3">
      <c r="A80" s="94" t="s">
        <v>98</v>
      </c>
      <c r="B80" s="90"/>
      <c r="C80" s="90"/>
      <c r="D80" s="90"/>
      <c r="E80" s="91">
        <f t="shared" si="22"/>
        <v>100100</v>
      </c>
      <c r="F80" s="91">
        <f>F81+F82</f>
        <v>0</v>
      </c>
      <c r="G80" s="91">
        <f t="shared" ref="G80:I80" si="23">G81+G82</f>
        <v>0</v>
      </c>
      <c r="H80" s="91">
        <f t="shared" si="23"/>
        <v>100100</v>
      </c>
      <c r="I80" s="91">
        <f t="shared" si="23"/>
        <v>0</v>
      </c>
    </row>
    <row r="81" spans="1:9" ht="28.8" x14ac:dyDescent="0.3">
      <c r="A81" s="58" t="s">
        <v>194</v>
      </c>
      <c r="B81" s="54"/>
      <c r="C81" s="54"/>
      <c r="D81" s="54"/>
      <c r="E81" s="55">
        <f t="shared" si="22"/>
        <v>60100</v>
      </c>
      <c r="F81" s="55">
        <v>0</v>
      </c>
      <c r="G81" s="55">
        <v>0</v>
      </c>
      <c r="H81" s="55">
        <v>60100</v>
      </c>
      <c r="I81" s="55">
        <v>0</v>
      </c>
    </row>
    <row r="82" spans="1:9" ht="28.8" x14ac:dyDescent="0.3">
      <c r="A82" s="57" t="s">
        <v>195</v>
      </c>
      <c r="B82" s="54"/>
      <c r="C82" s="54"/>
      <c r="D82" s="54"/>
      <c r="E82" s="55">
        <f t="shared" si="22"/>
        <v>40000</v>
      </c>
      <c r="F82" s="55">
        <v>0</v>
      </c>
      <c r="G82" s="55">
        <v>0</v>
      </c>
      <c r="H82" s="55">
        <v>40000</v>
      </c>
      <c r="I82" s="55">
        <v>0</v>
      </c>
    </row>
    <row r="83" spans="1:9" s="52" customFormat="1" x14ac:dyDescent="0.3">
      <c r="A83" s="102" t="s">
        <v>136</v>
      </c>
      <c r="B83" s="103"/>
      <c r="C83" s="103"/>
      <c r="D83" s="103"/>
      <c r="E83" s="104">
        <f t="shared" si="22"/>
        <v>1214200</v>
      </c>
      <c r="F83" s="104">
        <f>F84+F87+F89+F91</f>
        <v>219100</v>
      </c>
      <c r="G83" s="104">
        <f t="shared" ref="G83:I83" si="24">G84+G87+G89+G91</f>
        <v>316100</v>
      </c>
      <c r="H83" s="104">
        <f t="shared" si="24"/>
        <v>238600</v>
      </c>
      <c r="I83" s="104">
        <f t="shared" si="24"/>
        <v>440400</v>
      </c>
    </row>
    <row r="84" spans="1:9" s="52" customFormat="1" ht="115.2" x14ac:dyDescent="0.3">
      <c r="A84" s="99" t="s">
        <v>196</v>
      </c>
      <c r="B84" s="100"/>
      <c r="C84" s="100"/>
      <c r="D84" s="100"/>
      <c r="E84" s="101">
        <f t="shared" si="22"/>
        <v>38500</v>
      </c>
      <c r="F84" s="101">
        <f>F85+F86</f>
        <v>7600</v>
      </c>
      <c r="G84" s="101">
        <f t="shared" ref="G84:I84" si="25">G85+G86</f>
        <v>7700</v>
      </c>
      <c r="H84" s="101">
        <f t="shared" si="25"/>
        <v>15600</v>
      </c>
      <c r="I84" s="101">
        <f t="shared" si="25"/>
        <v>7600</v>
      </c>
    </row>
    <row r="85" spans="1:9" s="52" customFormat="1" ht="43.2" x14ac:dyDescent="0.3">
      <c r="A85" s="58" t="s">
        <v>197</v>
      </c>
      <c r="B85" s="56"/>
      <c r="C85" s="56"/>
      <c r="D85" s="56"/>
      <c r="E85" s="60">
        <f t="shared" si="22"/>
        <v>8000</v>
      </c>
      <c r="F85" s="60">
        <v>2000</v>
      </c>
      <c r="G85" s="60">
        <v>2000</v>
      </c>
      <c r="H85" s="60">
        <v>2000</v>
      </c>
      <c r="I85" s="60">
        <v>2000</v>
      </c>
    </row>
    <row r="86" spans="1:9" s="52" customFormat="1" ht="43.2" x14ac:dyDescent="0.3">
      <c r="A86" s="57" t="s">
        <v>198</v>
      </c>
      <c r="B86" s="56"/>
      <c r="C86" s="56"/>
      <c r="D86" s="56"/>
      <c r="E86" s="60">
        <f t="shared" si="22"/>
        <v>30500</v>
      </c>
      <c r="F86" s="60">
        <v>5600</v>
      </c>
      <c r="G86" s="60">
        <v>5700</v>
      </c>
      <c r="H86" s="60">
        <v>13600</v>
      </c>
      <c r="I86" s="60">
        <v>5600</v>
      </c>
    </row>
    <row r="87" spans="1:9" ht="86.4" x14ac:dyDescent="0.3">
      <c r="A87" s="95" t="s">
        <v>199</v>
      </c>
      <c r="B87" s="45"/>
      <c r="C87" s="45"/>
      <c r="D87" s="45"/>
      <c r="E87" s="97">
        <f t="shared" si="22"/>
        <v>90000</v>
      </c>
      <c r="F87" s="97">
        <f>F88</f>
        <v>0</v>
      </c>
      <c r="G87" s="97">
        <f t="shared" ref="G87:I87" si="26">G88</f>
        <v>90000</v>
      </c>
      <c r="H87" s="97">
        <f t="shared" si="26"/>
        <v>0</v>
      </c>
      <c r="I87" s="97">
        <f t="shared" si="26"/>
        <v>0</v>
      </c>
    </row>
    <row r="88" spans="1:9" ht="43.2" x14ac:dyDescent="0.3">
      <c r="A88" s="22" t="s">
        <v>200</v>
      </c>
      <c r="B88" s="8"/>
      <c r="C88" s="8"/>
      <c r="D88" s="8"/>
      <c r="E88" s="47">
        <f t="shared" si="22"/>
        <v>90000</v>
      </c>
      <c r="F88" s="47">
        <v>0</v>
      </c>
      <c r="G88" s="47">
        <v>90000</v>
      </c>
      <c r="H88" s="47">
        <v>0</v>
      </c>
      <c r="I88" s="47">
        <v>0</v>
      </c>
    </row>
    <row r="89" spans="1:9" ht="57.6" x14ac:dyDescent="0.3">
      <c r="A89" s="98" t="s">
        <v>201</v>
      </c>
      <c r="B89" s="96"/>
      <c r="C89" s="96"/>
      <c r="D89" s="96"/>
      <c r="E89" s="97">
        <f t="shared" si="22"/>
        <v>100000</v>
      </c>
      <c r="F89" s="97">
        <f>F90</f>
        <v>0</v>
      </c>
      <c r="G89" s="97">
        <f t="shared" ref="G89:I89" si="27">G90</f>
        <v>0</v>
      </c>
      <c r="H89" s="97">
        <f t="shared" si="27"/>
        <v>100000</v>
      </c>
      <c r="I89" s="97">
        <f t="shared" si="27"/>
        <v>0</v>
      </c>
    </row>
    <row r="90" spans="1:9" ht="43.2" x14ac:dyDescent="0.3">
      <c r="A90" s="22" t="s">
        <v>202</v>
      </c>
      <c r="B90" s="8"/>
      <c r="C90" s="8"/>
      <c r="D90" s="8"/>
      <c r="E90" s="47">
        <f t="shared" si="22"/>
        <v>100000</v>
      </c>
      <c r="F90" s="47">
        <v>0</v>
      </c>
      <c r="G90" s="47">
        <v>0</v>
      </c>
      <c r="H90" s="47">
        <v>100000</v>
      </c>
      <c r="I90" s="47">
        <v>0</v>
      </c>
    </row>
    <row r="91" spans="1:9" ht="100.8" x14ac:dyDescent="0.3">
      <c r="A91" s="95" t="s">
        <v>205</v>
      </c>
      <c r="B91" s="96"/>
      <c r="C91" s="96"/>
      <c r="D91" s="96"/>
      <c r="E91" s="97">
        <f>F91+G91+H91+I91</f>
        <v>985700</v>
      </c>
      <c r="F91" s="97">
        <f>F92+F93</f>
        <v>211500</v>
      </c>
      <c r="G91" s="97">
        <f t="shared" ref="G91:I91" si="28">G92+G93</f>
        <v>218400</v>
      </c>
      <c r="H91" s="97">
        <f t="shared" si="28"/>
        <v>123000</v>
      </c>
      <c r="I91" s="97">
        <f t="shared" si="28"/>
        <v>432800</v>
      </c>
    </row>
    <row r="92" spans="1:9" ht="28.8" x14ac:dyDescent="0.3">
      <c r="A92" s="22" t="s">
        <v>207</v>
      </c>
      <c r="B92" s="8"/>
      <c r="C92" s="8"/>
      <c r="D92" s="8"/>
      <c r="E92" s="71">
        <f>F92+G92+H92+I92</f>
        <v>9800</v>
      </c>
      <c r="F92" s="71">
        <v>2100</v>
      </c>
      <c r="G92" s="71">
        <v>2200</v>
      </c>
      <c r="H92" s="71">
        <v>1200</v>
      </c>
      <c r="I92" s="71">
        <v>4300</v>
      </c>
    </row>
    <row r="93" spans="1:9" ht="43.2" x14ac:dyDescent="0.3">
      <c r="A93" s="22" t="s">
        <v>204</v>
      </c>
      <c r="B93" s="8"/>
      <c r="C93" s="8"/>
      <c r="D93" s="8"/>
      <c r="E93" s="71">
        <f>F93+G93+H93+I93</f>
        <v>975900</v>
      </c>
      <c r="F93" s="71">
        <v>209400</v>
      </c>
      <c r="G93" s="71">
        <v>216200</v>
      </c>
      <c r="H93" s="71">
        <v>121800</v>
      </c>
      <c r="I93" s="71">
        <v>428500</v>
      </c>
    </row>
    <row r="94" spans="1:9" ht="72" x14ac:dyDescent="0.3">
      <c r="A94" s="105" t="s">
        <v>206</v>
      </c>
      <c r="B94" s="106"/>
      <c r="C94" s="106"/>
      <c r="D94" s="106"/>
      <c r="E94" s="107">
        <f t="shared" si="22"/>
        <v>3235000</v>
      </c>
      <c r="F94" s="107">
        <f>F96+F97+F98+F99</f>
        <v>865000</v>
      </c>
      <c r="G94" s="107">
        <f t="shared" ref="G94:I94" si="29">G96+G97+G98+G99</f>
        <v>816000</v>
      </c>
      <c r="H94" s="107">
        <f t="shared" si="29"/>
        <v>585000</v>
      </c>
      <c r="I94" s="107">
        <f t="shared" si="29"/>
        <v>969000</v>
      </c>
    </row>
    <row r="95" spans="1:9" ht="10.5" customHeight="1" x14ac:dyDescent="0.3">
      <c r="A95" s="22" t="s">
        <v>23</v>
      </c>
      <c r="B95" s="8"/>
      <c r="C95" s="8"/>
      <c r="D95" s="8"/>
      <c r="E95" s="47"/>
      <c r="F95" s="47"/>
      <c r="G95" s="47"/>
      <c r="H95" s="47"/>
      <c r="I95" s="47"/>
    </row>
    <row r="96" spans="1:9" ht="28.8" x14ac:dyDescent="0.3">
      <c r="A96" s="78" t="s">
        <v>211</v>
      </c>
      <c r="B96" s="54"/>
      <c r="C96" s="54"/>
      <c r="D96" s="54"/>
      <c r="E96" s="55">
        <f>F96+G96+H96+I96</f>
        <v>10000</v>
      </c>
      <c r="F96" s="55">
        <v>0</v>
      </c>
      <c r="G96" s="55">
        <v>0</v>
      </c>
      <c r="H96" s="55">
        <v>10000</v>
      </c>
      <c r="I96" s="55">
        <v>0</v>
      </c>
    </row>
    <row r="97" spans="1:9" x14ac:dyDescent="0.3">
      <c r="A97" s="79" t="s">
        <v>208</v>
      </c>
      <c r="B97" s="8"/>
      <c r="C97" s="8"/>
      <c r="D97" s="8"/>
      <c r="E97" s="47">
        <f>F97+G97+H97+I97</f>
        <v>8000</v>
      </c>
      <c r="F97" s="47">
        <v>0</v>
      </c>
      <c r="G97" s="47">
        <v>0</v>
      </c>
      <c r="H97" s="47">
        <v>0</v>
      </c>
      <c r="I97" s="47">
        <v>8000</v>
      </c>
    </row>
    <row r="98" spans="1:9" x14ac:dyDescent="0.3">
      <c r="A98" s="79" t="s">
        <v>210</v>
      </c>
      <c r="B98" s="8"/>
      <c r="C98" s="8"/>
      <c r="D98" s="8"/>
      <c r="E98" s="47">
        <f>F98+G98+H98+I98</f>
        <v>5000</v>
      </c>
      <c r="F98" s="47">
        <v>0</v>
      </c>
      <c r="G98" s="47">
        <v>5000</v>
      </c>
      <c r="H98" s="47">
        <v>0</v>
      </c>
      <c r="I98" s="47">
        <v>0</v>
      </c>
    </row>
    <row r="99" spans="1:9" ht="43.2" x14ac:dyDescent="0.3">
      <c r="A99" s="79" t="s">
        <v>212</v>
      </c>
      <c r="B99" s="54"/>
      <c r="C99" s="54"/>
      <c r="D99" s="54"/>
      <c r="E99" s="55">
        <f>F99+G99+H99+I99</f>
        <v>3212000</v>
      </c>
      <c r="F99" s="55">
        <v>865000</v>
      </c>
      <c r="G99" s="55">
        <v>811000</v>
      </c>
      <c r="H99" s="55">
        <v>575000</v>
      </c>
      <c r="I99" s="55">
        <v>961000</v>
      </c>
    </row>
    <row r="101" spans="1:9" x14ac:dyDescent="0.3">
      <c r="A101" s="111" t="s">
        <v>213</v>
      </c>
      <c r="G101" t="s">
        <v>150</v>
      </c>
    </row>
    <row r="103" spans="1:9" x14ac:dyDescent="0.3">
      <c r="A103" s="111" t="s">
        <v>152</v>
      </c>
      <c r="G103" t="s">
        <v>151</v>
      </c>
    </row>
  </sheetData>
  <mergeCells count="18">
    <mergeCell ref="E3:I3"/>
    <mergeCell ref="E4:E5"/>
    <mergeCell ref="F4:I4"/>
    <mergeCell ref="A3:D5"/>
    <mergeCell ref="A6:D6"/>
    <mergeCell ref="I7:I8"/>
    <mergeCell ref="A9:D9"/>
    <mergeCell ref="E7:E8"/>
    <mergeCell ref="A11:D12"/>
    <mergeCell ref="E11:E12"/>
    <mergeCell ref="F11:F12"/>
    <mergeCell ref="G11:G12"/>
    <mergeCell ref="H11:H12"/>
    <mergeCell ref="I11:I12"/>
    <mergeCell ref="A7:D8"/>
    <mergeCell ref="F7:F8"/>
    <mergeCell ref="G7:G8"/>
    <mergeCell ref="H7:H8"/>
  </mergeCells>
  <pageMargins left="0.25" right="0.25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F24" sqref="F24:F27"/>
    </sheetView>
  </sheetViews>
  <sheetFormatPr defaultRowHeight="14.4" x14ac:dyDescent="0.3"/>
  <cols>
    <col min="1" max="1" width="15.5546875" customWidth="1"/>
    <col min="3" max="3" width="9.5546875" customWidth="1"/>
    <col min="4" max="4" width="7.5546875" customWidth="1"/>
    <col min="5" max="5" width="11.33203125" customWidth="1"/>
    <col min="6" max="6" width="10.6640625" customWidth="1"/>
    <col min="7" max="7" width="12.109375" customWidth="1"/>
    <col min="8" max="8" width="10.5546875" bestFit="1" customWidth="1"/>
    <col min="9" max="9" width="10.88671875" customWidth="1"/>
  </cols>
  <sheetData>
    <row r="1" spans="1:9" x14ac:dyDescent="0.3">
      <c r="A1" t="s">
        <v>99</v>
      </c>
    </row>
    <row r="2" spans="1:9" ht="33" customHeight="1" x14ac:dyDescent="0.3">
      <c r="A2" s="206" t="s">
        <v>100</v>
      </c>
      <c r="B2" s="215" t="s">
        <v>214</v>
      </c>
      <c r="C2" s="216"/>
      <c r="D2" s="216"/>
      <c r="E2" s="217"/>
      <c r="F2" s="218" t="s">
        <v>106</v>
      </c>
      <c r="G2" s="220"/>
      <c r="H2" s="220"/>
      <c r="I2" s="219"/>
    </row>
    <row r="3" spans="1:9" ht="30" customHeight="1" x14ac:dyDescent="0.3">
      <c r="A3" s="207"/>
      <c r="B3" s="218" t="s">
        <v>101</v>
      </c>
      <c r="C3" s="219"/>
      <c r="D3" s="206" t="s">
        <v>102</v>
      </c>
      <c r="E3" s="206" t="s">
        <v>105</v>
      </c>
      <c r="F3" s="221" t="s">
        <v>101</v>
      </c>
      <c r="G3" s="222"/>
      <c r="H3" s="206" t="s">
        <v>102</v>
      </c>
      <c r="I3" s="206" t="s">
        <v>105</v>
      </c>
    </row>
    <row r="4" spans="1:9" ht="72" x14ac:dyDescent="0.3">
      <c r="A4" s="208"/>
      <c r="B4" s="24" t="s">
        <v>104</v>
      </c>
      <c r="C4" s="25" t="s">
        <v>103</v>
      </c>
      <c r="D4" s="208"/>
      <c r="E4" s="208"/>
      <c r="F4" s="23" t="s">
        <v>103</v>
      </c>
      <c r="G4" s="70" t="s">
        <v>215</v>
      </c>
      <c r="H4" s="208"/>
      <c r="I4" s="208"/>
    </row>
    <row r="5" spans="1:9" x14ac:dyDescent="0.3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</row>
    <row r="6" spans="1:9" x14ac:dyDescent="0.3">
      <c r="A6" s="21" t="s">
        <v>107</v>
      </c>
      <c r="B6" s="38" t="s">
        <v>131</v>
      </c>
      <c r="C6" s="37">
        <v>69795</v>
      </c>
      <c r="D6" s="39">
        <v>3.76</v>
      </c>
      <c r="E6" s="37">
        <v>413693.92</v>
      </c>
      <c r="F6" s="8">
        <v>54480</v>
      </c>
      <c r="G6" s="112">
        <v>0.78059999999999996</v>
      </c>
      <c r="H6" s="39">
        <v>8.81</v>
      </c>
      <c r="I6" s="8">
        <v>357000</v>
      </c>
    </row>
    <row r="7" spans="1:9" x14ac:dyDescent="0.3">
      <c r="A7" s="21" t="s">
        <v>108</v>
      </c>
      <c r="B7" s="38" t="s">
        <v>132</v>
      </c>
      <c r="C7" s="37">
        <v>1009.35</v>
      </c>
      <c r="D7" s="39">
        <v>1156.74</v>
      </c>
      <c r="E7" s="37">
        <v>1734173.16</v>
      </c>
      <c r="F7" s="8">
        <v>1044.78</v>
      </c>
      <c r="G7" s="112">
        <v>1.0350999999999999</v>
      </c>
      <c r="H7" s="39">
        <v>1440.5</v>
      </c>
      <c r="I7" s="8">
        <v>1135000</v>
      </c>
    </row>
    <row r="8" spans="1:9" x14ac:dyDescent="0.3">
      <c r="A8" s="21" t="s">
        <v>109</v>
      </c>
      <c r="B8" s="38" t="s">
        <v>133</v>
      </c>
      <c r="C8" s="37">
        <v>14940</v>
      </c>
      <c r="D8" s="39">
        <v>10.66</v>
      </c>
      <c r="E8" s="37">
        <v>202841.59</v>
      </c>
      <c r="F8" s="8">
        <v>13126.5</v>
      </c>
      <c r="G8" s="112">
        <v>0.87860000000000005</v>
      </c>
      <c r="H8" s="39">
        <v>41.9</v>
      </c>
      <c r="I8" s="8">
        <v>356000</v>
      </c>
    </row>
    <row r="9" spans="1:9" x14ac:dyDescent="0.3">
      <c r="A9" s="21" t="s">
        <v>110</v>
      </c>
      <c r="B9" s="8"/>
      <c r="C9" s="8">
        <v>0</v>
      </c>
      <c r="D9" s="8">
        <v>0</v>
      </c>
      <c r="E9" s="8">
        <v>0</v>
      </c>
      <c r="F9" s="8">
        <v>0</v>
      </c>
      <c r="G9" s="8">
        <v>0</v>
      </c>
      <c r="H9" s="39">
        <v>0</v>
      </c>
      <c r="I9" s="8"/>
    </row>
    <row r="10" spans="1:9" x14ac:dyDescent="0.3">
      <c r="A10" s="21" t="s">
        <v>111</v>
      </c>
      <c r="B10" s="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</row>
    <row r="11" spans="1:9" x14ac:dyDescent="0.3">
      <c r="A11" s="8" t="s">
        <v>112</v>
      </c>
      <c r="B11" s="8"/>
      <c r="C11" s="39" t="s">
        <v>134</v>
      </c>
      <c r="D11" s="39" t="s">
        <v>134</v>
      </c>
      <c r="E11" s="39">
        <f t="shared" ref="E11" si="0">SUM(E6:E10)</f>
        <v>2350708.67</v>
      </c>
      <c r="F11" s="39" t="s">
        <v>134</v>
      </c>
      <c r="G11" s="39" t="s">
        <v>134</v>
      </c>
      <c r="H11" s="39" t="s">
        <v>134</v>
      </c>
      <c r="I11" s="39">
        <f>SUM(I6:I10)</f>
        <v>1848000</v>
      </c>
    </row>
    <row r="12" spans="1:9" x14ac:dyDescent="0.3">
      <c r="A12" s="145" t="s">
        <v>113</v>
      </c>
      <c r="B12" s="145"/>
      <c r="C12" s="145"/>
      <c r="D12" s="145"/>
      <c r="E12" s="145"/>
      <c r="F12" s="145"/>
      <c r="G12" s="145"/>
      <c r="H12" s="145"/>
      <c r="I12" s="145"/>
    </row>
    <row r="13" spans="1:9" x14ac:dyDescent="0.3">
      <c r="A13" s="209" t="s">
        <v>114</v>
      </c>
      <c r="B13" s="210"/>
      <c r="C13" s="209" t="s">
        <v>15</v>
      </c>
      <c r="D13" s="210"/>
      <c r="E13" s="145" t="s">
        <v>81</v>
      </c>
      <c r="F13" s="145"/>
      <c r="G13" s="145"/>
      <c r="H13" s="145"/>
      <c r="I13" s="145"/>
    </row>
    <row r="14" spans="1:9" x14ac:dyDescent="0.3">
      <c r="A14" s="211"/>
      <c r="B14" s="212"/>
      <c r="C14" s="211"/>
      <c r="D14" s="212"/>
      <c r="E14" s="201" t="s">
        <v>82</v>
      </c>
      <c r="F14" s="201" t="s">
        <v>83</v>
      </c>
      <c r="G14" s="201"/>
      <c r="H14" s="201"/>
      <c r="I14" s="201"/>
    </row>
    <row r="15" spans="1:9" x14ac:dyDescent="0.3">
      <c r="A15" s="213"/>
      <c r="B15" s="214"/>
      <c r="C15" s="213"/>
      <c r="D15" s="214"/>
      <c r="E15" s="201"/>
      <c r="F15" s="24" t="s">
        <v>84</v>
      </c>
      <c r="G15" s="24" t="s">
        <v>85</v>
      </c>
      <c r="H15" s="24" t="s">
        <v>86</v>
      </c>
      <c r="I15" s="24" t="s">
        <v>87</v>
      </c>
    </row>
    <row r="16" spans="1:9" x14ac:dyDescent="0.3">
      <c r="A16" s="145">
        <v>1</v>
      </c>
      <c r="B16" s="145"/>
      <c r="C16" s="145">
        <v>2</v>
      </c>
      <c r="D16" s="145"/>
      <c r="E16" s="20">
        <v>3</v>
      </c>
      <c r="F16" s="20">
        <v>4</v>
      </c>
      <c r="G16" s="20">
        <v>5</v>
      </c>
      <c r="H16" s="20">
        <v>6</v>
      </c>
      <c r="I16" s="20">
        <v>7</v>
      </c>
    </row>
    <row r="17" spans="1:9" ht="30.75" customHeight="1" x14ac:dyDescent="0.3">
      <c r="A17" s="202" t="s">
        <v>115</v>
      </c>
      <c r="B17" s="202"/>
      <c r="C17" s="201" t="s">
        <v>116</v>
      </c>
      <c r="D17" s="201"/>
      <c r="E17" s="36">
        <f>(F17+G17+H17+I17)/4</f>
        <v>59</v>
      </c>
      <c r="F17" s="36">
        <v>59</v>
      </c>
      <c r="G17" s="36">
        <v>59</v>
      </c>
      <c r="H17" s="36">
        <v>59</v>
      </c>
      <c r="I17" s="36">
        <v>59</v>
      </c>
    </row>
    <row r="18" spans="1:9" x14ac:dyDescent="0.3">
      <c r="A18" s="202" t="s">
        <v>117</v>
      </c>
      <c r="B18" s="202"/>
      <c r="C18" s="201" t="s">
        <v>16</v>
      </c>
      <c r="D18" s="201"/>
      <c r="E18" s="205">
        <f>(F18+G18+H18+I18)/4</f>
        <v>18746.108333333334</v>
      </c>
      <c r="F18" s="205">
        <f>F23/3/F17</f>
        <v>12835.947740112993</v>
      </c>
      <c r="G18" s="205">
        <f t="shared" ref="G18:I18" si="1">G23/3/G17</f>
        <v>20194.173220338984</v>
      </c>
      <c r="H18" s="205">
        <f t="shared" si="1"/>
        <v>16552.735762711865</v>
      </c>
      <c r="I18" s="205">
        <f t="shared" si="1"/>
        <v>25401.576610169486</v>
      </c>
    </row>
    <row r="19" spans="1:9" x14ac:dyDescent="0.3">
      <c r="A19" s="202"/>
      <c r="B19" s="202"/>
      <c r="C19" s="201"/>
      <c r="D19" s="201"/>
      <c r="E19" s="205"/>
      <c r="F19" s="205"/>
      <c r="G19" s="205"/>
      <c r="H19" s="205"/>
      <c r="I19" s="205"/>
    </row>
    <row r="20" spans="1:9" x14ac:dyDescent="0.3">
      <c r="A20" s="202"/>
      <c r="B20" s="202"/>
      <c r="C20" s="201"/>
      <c r="D20" s="201"/>
      <c r="E20" s="205"/>
      <c r="F20" s="205"/>
      <c r="G20" s="205"/>
      <c r="H20" s="205"/>
      <c r="I20" s="205"/>
    </row>
    <row r="21" spans="1:9" x14ac:dyDescent="0.3">
      <c r="A21" s="202" t="s">
        <v>118</v>
      </c>
      <c r="B21" s="202"/>
      <c r="C21" s="201" t="s">
        <v>16</v>
      </c>
      <c r="D21" s="201"/>
      <c r="E21" s="201">
        <f>(F21+G21+H21+I21)/4</f>
        <v>53847.839999999997</v>
      </c>
      <c r="F21" s="201">
        <v>37627.599999999999</v>
      </c>
      <c r="G21" s="201">
        <v>38432.080000000002</v>
      </c>
      <c r="H21" s="201">
        <v>81440.399999999994</v>
      </c>
      <c r="I21" s="201">
        <v>57891.28</v>
      </c>
    </row>
    <row r="22" spans="1:9" ht="27" customHeight="1" x14ac:dyDescent="0.3">
      <c r="A22" s="202"/>
      <c r="B22" s="202"/>
      <c r="C22" s="201"/>
      <c r="D22" s="201"/>
      <c r="E22" s="201"/>
      <c r="F22" s="201"/>
      <c r="G22" s="201"/>
      <c r="H22" s="201"/>
      <c r="I22" s="201"/>
    </row>
    <row r="23" spans="1:9" x14ac:dyDescent="0.3">
      <c r="A23" s="203" t="s">
        <v>119</v>
      </c>
      <c r="B23" s="203"/>
      <c r="C23" s="145" t="s">
        <v>121</v>
      </c>
      <c r="D23" s="145"/>
      <c r="E23" s="71">
        <f>F23+G23+H23+I23</f>
        <v>13272244.699999999</v>
      </c>
      <c r="F23" s="71">
        <v>2271962.75</v>
      </c>
      <c r="G23" s="71">
        <v>3574368.66</v>
      </c>
      <c r="H23" s="71">
        <v>2929834.23</v>
      </c>
      <c r="I23" s="71">
        <v>4496079.0599999996</v>
      </c>
    </row>
    <row r="24" spans="1:9" x14ac:dyDescent="0.3">
      <c r="A24" s="202" t="s">
        <v>120</v>
      </c>
      <c r="B24" s="202"/>
      <c r="C24" s="201" t="s">
        <v>122</v>
      </c>
      <c r="D24" s="201"/>
      <c r="E24" s="201">
        <f>F24+G24+H24+I24</f>
        <v>7686</v>
      </c>
      <c r="F24" s="204">
        <v>2562</v>
      </c>
      <c r="G24" s="201">
        <v>2562</v>
      </c>
      <c r="H24" s="201">
        <v>0</v>
      </c>
      <c r="I24" s="201">
        <v>2562</v>
      </c>
    </row>
    <row r="25" spans="1:9" x14ac:dyDescent="0.3">
      <c r="A25" s="202"/>
      <c r="B25" s="202"/>
      <c r="C25" s="201"/>
      <c r="D25" s="201"/>
      <c r="E25" s="201"/>
      <c r="F25" s="204"/>
      <c r="G25" s="201"/>
      <c r="H25" s="201"/>
      <c r="I25" s="201"/>
    </row>
    <row r="26" spans="1:9" x14ac:dyDescent="0.3">
      <c r="A26" s="202"/>
      <c r="B26" s="202"/>
      <c r="C26" s="201"/>
      <c r="D26" s="201"/>
      <c r="E26" s="201"/>
      <c r="F26" s="204"/>
      <c r="G26" s="201"/>
      <c r="H26" s="201"/>
      <c r="I26" s="201"/>
    </row>
    <row r="27" spans="1:9" ht="27.75" customHeight="1" x14ac:dyDescent="0.3">
      <c r="A27" s="202"/>
      <c r="B27" s="202"/>
      <c r="C27" s="201"/>
      <c r="D27" s="201"/>
      <c r="E27" s="201"/>
      <c r="F27" s="204"/>
      <c r="G27" s="201"/>
      <c r="H27" s="201"/>
      <c r="I27" s="201"/>
    </row>
    <row r="28" spans="1:9" x14ac:dyDescent="0.3">
      <c r="A28" s="202" t="s">
        <v>123</v>
      </c>
      <c r="B28" s="202"/>
      <c r="C28" s="201" t="s">
        <v>122</v>
      </c>
      <c r="D28" s="201"/>
      <c r="E28" s="201">
        <f>F28+G28+I28</f>
        <v>1130</v>
      </c>
      <c r="F28" s="201">
        <v>360</v>
      </c>
      <c r="G28" s="201">
        <v>380</v>
      </c>
      <c r="H28" s="201">
        <v>0</v>
      </c>
      <c r="I28" s="201">
        <v>390</v>
      </c>
    </row>
    <row r="29" spans="1:9" x14ac:dyDescent="0.3">
      <c r="A29" s="202"/>
      <c r="B29" s="202"/>
      <c r="C29" s="201"/>
      <c r="D29" s="201"/>
      <c r="E29" s="201"/>
      <c r="F29" s="201"/>
      <c r="G29" s="201"/>
      <c r="H29" s="201"/>
      <c r="I29" s="201"/>
    </row>
    <row r="30" spans="1:9" x14ac:dyDescent="0.3">
      <c r="A30" s="202"/>
      <c r="B30" s="202"/>
      <c r="C30" s="201"/>
      <c r="D30" s="201"/>
      <c r="E30" s="201"/>
      <c r="F30" s="201"/>
      <c r="G30" s="201"/>
      <c r="H30" s="201"/>
      <c r="I30" s="201"/>
    </row>
    <row r="31" spans="1:9" x14ac:dyDescent="0.3">
      <c r="A31" s="202"/>
      <c r="B31" s="202"/>
      <c r="C31" s="201"/>
      <c r="D31" s="201"/>
      <c r="E31" s="201"/>
      <c r="F31" s="201"/>
      <c r="G31" s="201"/>
      <c r="H31" s="201"/>
      <c r="I31" s="201"/>
    </row>
    <row r="32" spans="1:9" x14ac:dyDescent="0.3">
      <c r="A32" s="202"/>
      <c r="B32" s="202"/>
      <c r="C32" s="201"/>
      <c r="D32" s="201"/>
      <c r="E32" s="201"/>
      <c r="F32" s="201"/>
      <c r="G32" s="201"/>
      <c r="H32" s="201"/>
      <c r="I32" s="201"/>
    </row>
    <row r="34" spans="1:9" x14ac:dyDescent="0.3">
      <c r="A34" s="3"/>
      <c r="B34" s="4" t="s">
        <v>124</v>
      </c>
      <c r="C34" s="3"/>
      <c r="D34" s="3"/>
      <c r="E34" s="28"/>
      <c r="F34" s="28"/>
      <c r="G34" s="165" t="s">
        <v>150</v>
      </c>
      <c r="H34" s="165"/>
      <c r="I34" s="165"/>
    </row>
    <row r="35" spans="1:9" x14ac:dyDescent="0.3">
      <c r="A35" s="3"/>
      <c r="B35" s="3"/>
      <c r="C35" s="3"/>
      <c r="D35" s="3"/>
      <c r="E35" s="200" t="s">
        <v>127</v>
      </c>
      <c r="F35" s="200"/>
      <c r="G35" s="200" t="s">
        <v>128</v>
      </c>
      <c r="H35" s="200"/>
      <c r="I35" s="200"/>
    </row>
    <row r="36" spans="1:9" x14ac:dyDescent="0.3">
      <c r="A36" s="3"/>
      <c r="B36" s="4" t="s">
        <v>125</v>
      </c>
      <c r="C36" s="3"/>
      <c r="D36" s="3"/>
      <c r="E36" s="28"/>
      <c r="F36" s="28"/>
      <c r="G36" s="165" t="s">
        <v>151</v>
      </c>
      <c r="H36" s="165"/>
      <c r="I36" s="165"/>
    </row>
    <row r="37" spans="1:9" x14ac:dyDescent="0.3">
      <c r="E37" s="199" t="s">
        <v>127</v>
      </c>
      <c r="F37" s="199"/>
      <c r="G37" s="200" t="s">
        <v>128</v>
      </c>
      <c r="H37" s="200"/>
      <c r="I37" s="200"/>
    </row>
    <row r="38" spans="1:9" x14ac:dyDescent="0.3">
      <c r="B38" t="s">
        <v>126</v>
      </c>
      <c r="E38" s="2"/>
      <c r="F38" s="2"/>
      <c r="G38" s="165" t="s">
        <v>151</v>
      </c>
      <c r="H38" s="165"/>
      <c r="I38" s="165"/>
    </row>
    <row r="39" spans="1:9" x14ac:dyDescent="0.3">
      <c r="E39" s="199" t="s">
        <v>127</v>
      </c>
      <c r="F39" s="199"/>
      <c r="G39" s="200" t="s">
        <v>128</v>
      </c>
      <c r="H39" s="200"/>
      <c r="I39" s="200"/>
    </row>
    <row r="40" spans="1:9" x14ac:dyDescent="0.3">
      <c r="A40" s="2" t="s">
        <v>129</v>
      </c>
      <c r="B40" s="2" t="s">
        <v>216</v>
      </c>
    </row>
  </sheetData>
  <mergeCells count="58">
    <mergeCell ref="A2:A4"/>
    <mergeCell ref="A12:I12"/>
    <mergeCell ref="E13:I13"/>
    <mergeCell ref="F14:I14"/>
    <mergeCell ref="E14:E15"/>
    <mergeCell ref="C13:D15"/>
    <mergeCell ref="A13:B15"/>
    <mergeCell ref="B2:E2"/>
    <mergeCell ref="B3:C3"/>
    <mergeCell ref="D3:D4"/>
    <mergeCell ref="E3:E4"/>
    <mergeCell ref="F2:I2"/>
    <mergeCell ref="F3:G3"/>
    <mergeCell ref="H3:H4"/>
    <mergeCell ref="I3:I4"/>
    <mergeCell ref="A16:B16"/>
    <mergeCell ref="C16:D16"/>
    <mergeCell ref="A17:B17"/>
    <mergeCell ref="C17:D17"/>
    <mergeCell ref="A18:B20"/>
    <mergeCell ref="C18:D20"/>
    <mergeCell ref="E18:E20"/>
    <mergeCell ref="F18:F20"/>
    <mergeCell ref="G18:G20"/>
    <mergeCell ref="H18:H20"/>
    <mergeCell ref="I18:I20"/>
    <mergeCell ref="H21:H22"/>
    <mergeCell ref="I21:I22"/>
    <mergeCell ref="A23:B23"/>
    <mergeCell ref="C23:D23"/>
    <mergeCell ref="A24:B27"/>
    <mergeCell ref="C24:D27"/>
    <mergeCell ref="E24:E27"/>
    <mergeCell ref="F24:F27"/>
    <mergeCell ref="G24:G27"/>
    <mergeCell ref="H24:H27"/>
    <mergeCell ref="A21:B22"/>
    <mergeCell ref="C21:D22"/>
    <mergeCell ref="E21:E22"/>
    <mergeCell ref="F21:F22"/>
    <mergeCell ref="G21:G22"/>
    <mergeCell ref="I24:I27"/>
    <mergeCell ref="H28:H32"/>
    <mergeCell ref="I28:I32"/>
    <mergeCell ref="E35:F35"/>
    <mergeCell ref="A28:B32"/>
    <mergeCell ref="C28:D32"/>
    <mergeCell ref="E28:E32"/>
    <mergeCell ref="F28:F32"/>
    <mergeCell ref="G28:G32"/>
    <mergeCell ref="G34:I34"/>
    <mergeCell ref="E37:F37"/>
    <mergeCell ref="E39:F39"/>
    <mergeCell ref="G35:I35"/>
    <mergeCell ref="G37:I37"/>
    <mergeCell ref="G39:I39"/>
    <mergeCell ref="G36:I36"/>
    <mergeCell ref="G38:I38"/>
  </mergeCells>
  <pageMargins left="0.25" right="0.25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показат.фин. состоян.учреждения</vt:lpstr>
      <vt:lpstr>показат. по пост. и выпл.мун.уч</vt:lpstr>
      <vt:lpstr>инф.об измен.расх. на опл.ком.у</vt:lpstr>
      <vt:lpstr>свод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2016-04-21T13:20:07Z</dcterms:modified>
</cp:coreProperties>
</file>